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charts/chart2.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M:\DairyCo MI\Datum from M\Website PB\Supply and demand\Composition and hygiene\GB milk hygiene\"/>
    </mc:Choice>
  </mc:AlternateContent>
  <xr:revisionPtr revIDLastSave="0" documentId="8_{B0084A80-1194-4BEC-AD21-78387F98E436}" xr6:coauthVersionLast="47" xr6:coauthVersionMax="47" xr10:uidLastSave="{00000000-0000-0000-0000-000000000000}"/>
  <bookViews>
    <workbookView xWindow="-120" yWindow="-120" windowWidth="29040" windowHeight="15840" xr2:uid="{00000000-000D-0000-FFFF-FFFF00000000}"/>
  </bookViews>
  <sheets>
    <sheet name="Bactoscan" sheetId="2" r:id="rId1"/>
    <sheet name="SCC" sheetId="8" r:id="rId2"/>
    <sheet name="Protein" sheetId="15" r:id="rId3"/>
    <sheet name="Butterfat" sheetId="16" r:id="rId4"/>
    <sheet name="FPD" sheetId="14" r:id="rId5"/>
    <sheet name="Charts" sheetId="9" r:id="rId6"/>
    <sheet name="Disclaimer and notes" sheetId="11" r:id="rId7"/>
    <sheet name="Tables (HIDE)" sheetId="13" state="hidden" r:id="rId8"/>
  </sheets>
  <externalReferences>
    <externalReference r:id="rId9"/>
  </externalReferences>
  <definedNames>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6" i="13" l="1"/>
  <c r="N15" i="13"/>
  <c r="N14" i="13"/>
  <c r="N13" i="13"/>
  <c r="N12" i="13"/>
  <c r="N11" i="13"/>
  <c r="N10" i="13"/>
  <c r="N9" i="13"/>
  <c r="N8" i="13"/>
  <c r="N7" i="13"/>
  <c r="N6" i="13"/>
  <c r="N5" i="13"/>
  <c r="N4" i="13"/>
  <c r="N3" i="13"/>
  <c r="G4" i="13"/>
  <c r="W21" i="8"/>
  <c r="W20" i="8"/>
  <c r="W19" i="8"/>
  <c r="W18" i="8"/>
  <c r="W17" i="8"/>
  <c r="W16" i="8"/>
  <c r="W15" i="8"/>
  <c r="W14" i="8"/>
  <c r="W13" i="8"/>
  <c r="W12" i="8"/>
  <c r="W11" i="8"/>
  <c r="W10" i="8"/>
  <c r="W10" i="2"/>
  <c r="W21" i="2"/>
  <c r="W20" i="2"/>
  <c r="W19" i="2"/>
  <c r="W18" i="2"/>
  <c r="W17" i="2"/>
  <c r="W16" i="2"/>
  <c r="W15" i="2"/>
  <c r="W14" i="2"/>
  <c r="W13" i="2"/>
  <c r="W12" i="2"/>
  <c r="W11" i="2"/>
  <c r="M3" i="13" l="1"/>
  <c r="M4" i="13"/>
  <c r="M5" i="13"/>
  <c r="M6" i="13"/>
  <c r="M7" i="13"/>
  <c r="M8" i="13"/>
  <c r="M9" i="13"/>
  <c r="M10" i="13"/>
  <c r="M11" i="13"/>
  <c r="M12" i="13"/>
  <c r="M13" i="13"/>
  <c r="M14" i="13"/>
  <c r="M15" i="13"/>
  <c r="F3" i="13"/>
  <c r="F4" i="13"/>
  <c r="F5" i="13"/>
  <c r="F6" i="13"/>
  <c r="F7" i="13"/>
  <c r="F8" i="13"/>
  <c r="F9" i="13"/>
  <c r="F10" i="13"/>
  <c r="F11" i="13"/>
  <c r="F12" i="13"/>
  <c r="F13" i="13"/>
  <c r="F14" i="13"/>
  <c r="F15" i="13"/>
  <c r="D22" i="14"/>
  <c r="F22" i="16"/>
  <c r="F22" i="15"/>
  <c r="U22" i="8"/>
  <c r="M16" i="13" s="1"/>
  <c r="U22" i="2"/>
  <c r="F16" i="13" s="1"/>
  <c r="E22" i="16"/>
  <c r="D22" i="16"/>
  <c r="C22" i="16"/>
  <c r="E22" i="15"/>
  <c r="D22" i="15"/>
  <c r="C22" i="15"/>
  <c r="C22" i="14"/>
  <c r="L15" i="13"/>
  <c r="K15" i="13"/>
  <c r="J15" i="13"/>
  <c r="L14" i="13"/>
  <c r="K14" i="13"/>
  <c r="J14" i="13"/>
  <c r="L13" i="13"/>
  <c r="K13" i="13"/>
  <c r="J13" i="13"/>
  <c r="L12" i="13"/>
  <c r="K12" i="13"/>
  <c r="J12" i="13"/>
  <c r="L11" i="13"/>
  <c r="K11" i="13"/>
  <c r="J11" i="13"/>
  <c r="L10" i="13"/>
  <c r="K10" i="13"/>
  <c r="J10" i="13"/>
  <c r="L9" i="13"/>
  <c r="K9" i="13"/>
  <c r="J9" i="13"/>
  <c r="L8" i="13"/>
  <c r="K8" i="13"/>
  <c r="J8" i="13"/>
  <c r="L7" i="13"/>
  <c r="K7" i="13"/>
  <c r="J7" i="13"/>
  <c r="L6" i="13"/>
  <c r="K6" i="13"/>
  <c r="J6" i="13"/>
  <c r="L5" i="13"/>
  <c r="K5" i="13"/>
  <c r="J5" i="13"/>
  <c r="L4" i="13"/>
  <c r="K4" i="13"/>
  <c r="J4" i="13"/>
  <c r="L3" i="13"/>
  <c r="K3" i="13"/>
  <c r="J3" i="13"/>
  <c r="E15" i="13"/>
  <c r="D15" i="13"/>
  <c r="C15" i="13"/>
  <c r="E14" i="13"/>
  <c r="D14" i="13"/>
  <c r="C14" i="13"/>
  <c r="E13" i="13"/>
  <c r="D13" i="13"/>
  <c r="C13" i="13"/>
  <c r="E12" i="13"/>
  <c r="D12" i="13"/>
  <c r="C12" i="13"/>
  <c r="E11" i="13"/>
  <c r="D11" i="13"/>
  <c r="C11" i="13"/>
  <c r="E10" i="13"/>
  <c r="D10" i="13"/>
  <c r="C10" i="13"/>
  <c r="E9" i="13"/>
  <c r="D9" i="13"/>
  <c r="C9" i="13"/>
  <c r="E8" i="13"/>
  <c r="D8" i="13"/>
  <c r="C8" i="13"/>
  <c r="E7" i="13"/>
  <c r="D7" i="13"/>
  <c r="C7" i="13"/>
  <c r="E6" i="13"/>
  <c r="D6" i="13"/>
  <c r="C6" i="13"/>
  <c r="E5" i="13"/>
  <c r="D5" i="13"/>
  <c r="C5" i="13"/>
  <c r="E4" i="13"/>
  <c r="D4" i="13"/>
  <c r="C4" i="13"/>
  <c r="E3" i="13"/>
  <c r="D3" i="13"/>
  <c r="C3" i="13"/>
  <c r="T22" i="8"/>
  <c r="L16" i="13" s="1"/>
  <c r="T22" i="2"/>
  <c r="E16" i="13" s="1"/>
  <c r="R22" i="2"/>
  <c r="C16" i="13" s="1"/>
  <c r="S22" i="2"/>
  <c r="D16" i="13" s="1"/>
  <c r="S22" i="8"/>
  <c r="K16" i="13"/>
  <c r="R22" i="8"/>
  <c r="J16" i="13" s="1"/>
  <c r="Q22" i="8"/>
  <c r="Q22" i="2"/>
  <c r="P22" i="8"/>
  <c r="P22" i="2"/>
  <c r="O22" i="8"/>
  <c r="O22" i="2"/>
  <c r="N22" i="8"/>
  <c r="N22" i="2"/>
  <c r="M22" i="8"/>
  <c r="M22" i="2"/>
  <c r="L22" i="8"/>
  <c r="L22" i="2"/>
  <c r="K22" i="8"/>
  <c r="K22" i="2"/>
  <c r="J22" i="8"/>
  <c r="J22" i="2"/>
  <c r="I22" i="8"/>
  <c r="I22" i="2"/>
  <c r="D22" i="8"/>
  <c r="E22" i="8"/>
  <c r="F22" i="8"/>
  <c r="G22" i="8"/>
  <c r="H22" i="8"/>
  <c r="C22" i="8"/>
  <c r="D22" i="2"/>
  <c r="E22" i="2"/>
  <c r="F22" i="2"/>
  <c r="G22" i="2"/>
  <c r="H22" i="2"/>
  <c r="C22" i="2"/>
</calcChain>
</file>

<file path=xl/sharedStrings.xml><?xml version="1.0" encoding="utf-8"?>
<sst xmlns="http://schemas.openxmlformats.org/spreadsheetml/2006/main" count="144" uniqueCount="52">
  <si>
    <t>May</t>
  </si>
  <si>
    <t>Jun</t>
  </si>
  <si>
    <t>Jul</t>
  </si>
  <si>
    <t>Aug</t>
  </si>
  <si>
    <t>Sep</t>
  </si>
  <si>
    <t>Oct</t>
  </si>
  <si>
    <t>Nov</t>
  </si>
  <si>
    <t>Dec</t>
  </si>
  <si>
    <t>Jan</t>
  </si>
  <si>
    <t>Feb</t>
  </si>
  <si>
    <t>Mar</t>
  </si>
  <si>
    <t>Apr</t>
  </si>
  <si>
    <t>Average</t>
  </si>
  <si>
    <t>ahdb.org.uk</t>
  </si>
  <si>
    <t>Website</t>
  </si>
  <si>
    <t>Email</t>
  </si>
  <si>
    <t>Telephone</t>
  </si>
  <si>
    <t>Agriculture and Horticulture Development Board 
Stoneleigh Park 
Kenilworth 
Warwickshire 
CV8 2TL</t>
  </si>
  <si>
    <t>Contact us</t>
  </si>
  <si>
    <t>Disclaimer</t>
  </si>
  <si>
    <t>Bactoscan ('000 per ml)</t>
  </si>
  <si>
    <t>Bactoscan</t>
  </si>
  <si>
    <t>Somatic cell count (SCC)</t>
  </si>
  <si>
    <t>Head office address</t>
  </si>
  <si>
    <r>
      <t xml:space="preserve">Units: </t>
    </r>
    <r>
      <rPr>
        <sz val="12"/>
        <color theme="1"/>
        <rFont val="Arial"/>
        <family val="2"/>
      </rPr>
      <t>000 per ml</t>
    </r>
  </si>
  <si>
    <r>
      <rPr>
        <b/>
        <sz val="12"/>
        <color theme="1"/>
        <rFont val="Arial"/>
        <family val="2"/>
      </rPr>
      <t xml:space="preserve">Source: </t>
    </r>
    <r>
      <rPr>
        <sz val="12"/>
        <color theme="1"/>
        <rFont val="Arial"/>
        <family val="2"/>
      </rPr>
      <t>AHDB</t>
    </r>
  </si>
  <si>
    <t>3 year average</t>
  </si>
  <si>
    <t>GB milk hygiene: Bactoscan</t>
  </si>
  <si>
    <t>GB milk hygiene: Somatic cell count (SCC)</t>
  </si>
  <si>
    <t>Somatic cell count ('000 per ml)</t>
  </si>
  <si>
    <t>Source: AHDB</t>
  </si>
  <si>
    <t>Month</t>
  </si>
  <si>
    <t>Freezing point depression</t>
  </si>
  <si>
    <t>Protein</t>
  </si>
  <si>
    <t>Butterfat</t>
  </si>
  <si>
    <t>GB protein</t>
  </si>
  <si>
    <t>GB butterfat</t>
  </si>
  <si>
    <r>
      <t xml:space="preserve">Units: </t>
    </r>
    <r>
      <rPr>
        <sz val="12"/>
        <color theme="1"/>
        <rFont val="Arial"/>
        <family val="2"/>
      </rPr>
      <t>moC</t>
    </r>
  </si>
  <si>
    <t>Notes</t>
  </si>
  <si>
    <t>GB freezing point depression</t>
  </si>
  <si>
    <t>Data based upon an AHDB sample of milk buyers which account for approximately 65% of GB milk volume.</t>
  </si>
  <si>
    <t>Figures can be subject to revision</t>
  </si>
  <si>
    <t>Annual averages are not weighted averages</t>
  </si>
  <si>
    <t>Tis publication and its content is produced by the AHDB Market Intelligence Team whose quality management systems are certified to ISO 9001:2015</t>
  </si>
  <si>
    <t>While AHDB seeks to ensure that the information contained within this document is accurate at the time of printing, no warranty is given in respect of the information and data provided. You are responsible for how you use the information. To the maximum extent permitted by law, AHDB accepts no liability for loss, damage or injury howsoever caused or suffered (including that caused by negligence) directly or indirectly in relation to the information or data provided in this publication.</t>
  </si>
  <si>
    <t xml:space="preserve">All intellectual property rights in the information and data in this [publication, document, webpage] belong to or are licensed by AHDB. You are authorised to use such information for your internal business purposes only and you must not provide this information to any other third parties, including further publication of the information, or for commercial gain in any way whatsoever without the prior written permission of AHDB for each third party disclosure, publication or commercial arrangement. For more information, please see our Terms of Use and Privacy Notice or contact the Director of Corporate Affairs at info@ahdb.org.uk </t>
  </si>
  <si>
    <t>Team</t>
  </si>
  <si>
    <t>Data and Analysis Team</t>
  </si>
  <si>
    <t>024 7697 8383</t>
  </si>
  <si>
    <t>datum@ahdb.org.uk</t>
  </si>
  <si>
    <t>©Agriculture and Horticulture Development Board 2022. All rights reserved.</t>
  </si>
  <si>
    <r>
      <t>Last updated:</t>
    </r>
    <r>
      <rPr>
        <sz val="12"/>
        <color rgb="FF575756"/>
        <rFont val="Arial"/>
        <family val="2"/>
      </rPr>
      <t xml:space="preserve"> 17/02/2022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</si>
</sst>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1" x14ac:knownFonts="1">
    <font>
      <sz val="10"/>
      <name val="Arial"/>
    </font>
    <font>
      <sz val="11"/>
      <color theme="1"/>
      <name val="Arial"/>
      <family val="2"/>
      <scheme val="minor"/>
    </font>
    <font>
      <sz val="11"/>
      <color theme="1"/>
      <name val="Arial"/>
      <family val="2"/>
      <scheme val="minor"/>
    </font>
    <font>
      <sz val="10"/>
      <name val="Arial"/>
      <family val="2"/>
    </font>
    <font>
      <sz val="10"/>
      <color theme="1"/>
      <name val="Arial"/>
      <family val="2"/>
    </font>
    <font>
      <sz val="10"/>
      <color theme="1"/>
      <name val="Arial"/>
      <family val="2"/>
      <scheme val="minor"/>
    </font>
    <font>
      <u/>
      <sz val="10"/>
      <color theme="10"/>
      <name val="Arial"/>
      <family val="2"/>
      <scheme val="minor"/>
    </font>
    <font>
      <sz val="10"/>
      <color rgb="FF95C11F"/>
      <name val="Arial"/>
      <family val="2"/>
      <scheme val="major"/>
    </font>
    <font>
      <sz val="10"/>
      <name val="Arial"/>
      <family val="2"/>
      <scheme val="major"/>
    </font>
    <font>
      <sz val="11"/>
      <color theme="0"/>
      <name val="Arial"/>
      <family val="2"/>
      <scheme val="minor"/>
    </font>
    <font>
      <b/>
      <sz val="12"/>
      <color theme="1"/>
      <name val="Arial"/>
      <family val="2"/>
    </font>
    <font>
      <b/>
      <sz val="12"/>
      <color rgb="FF575756"/>
      <name val="Arial"/>
      <family val="2"/>
    </font>
    <font>
      <b/>
      <sz val="13"/>
      <color theme="3"/>
      <name val="Arial"/>
      <family val="2"/>
      <scheme val="minor"/>
    </font>
    <font>
      <sz val="12"/>
      <color theme="1"/>
      <name val="Arial"/>
      <family val="2"/>
      <scheme val="minor"/>
    </font>
    <font>
      <b/>
      <sz val="12"/>
      <color rgb="FF95C11F"/>
      <name val="Arial"/>
      <family val="2"/>
    </font>
    <font>
      <sz val="12"/>
      <color theme="1"/>
      <name val="Arial"/>
      <family val="2"/>
    </font>
    <font>
      <sz val="12"/>
      <color rgb="FF999999"/>
      <name val="Arial"/>
      <family val="2"/>
    </font>
    <font>
      <b/>
      <sz val="16"/>
      <color rgb="FF0090D3"/>
      <name val="Arial"/>
      <family val="2"/>
    </font>
    <font>
      <sz val="16"/>
      <color theme="1"/>
      <name val="Arial"/>
      <family val="2"/>
    </font>
    <font>
      <sz val="12"/>
      <color rgb="FF575756"/>
      <name val="Arial"/>
      <family val="2"/>
    </font>
    <font>
      <b/>
      <sz val="12"/>
      <color theme="0"/>
      <name val="Arial"/>
      <family val="2"/>
      <scheme val="minor"/>
    </font>
    <font>
      <sz val="12"/>
      <color theme="0"/>
      <name val="Arial"/>
      <family val="2"/>
      <scheme val="minor"/>
    </font>
    <font>
      <b/>
      <sz val="12"/>
      <color theme="1"/>
      <name val="Arial"/>
      <family val="2"/>
      <scheme val="major"/>
    </font>
    <font>
      <b/>
      <sz val="12"/>
      <color theme="0"/>
      <name val="Arial"/>
      <family val="2"/>
      <scheme val="major"/>
    </font>
    <font>
      <sz val="12"/>
      <color theme="1"/>
      <name val="Arial"/>
      <family val="2"/>
      <scheme val="major"/>
    </font>
    <font>
      <sz val="12"/>
      <name val="Arial"/>
      <family val="2"/>
      <scheme val="major"/>
    </font>
    <font>
      <sz val="10"/>
      <color rgb="FF000000"/>
      <name val="Arial"/>
      <family val="2"/>
    </font>
    <font>
      <sz val="12"/>
      <color rgb="FF434342"/>
      <name val="Arial"/>
      <family val="2"/>
    </font>
    <font>
      <b/>
      <sz val="12"/>
      <color rgb="FF434342"/>
      <name val="Arial"/>
      <family val="2"/>
    </font>
    <font>
      <u/>
      <sz val="12"/>
      <color theme="10"/>
      <name val="Arial"/>
      <family val="2"/>
    </font>
    <font>
      <u/>
      <sz val="12"/>
      <color theme="4"/>
      <name val="Arial"/>
      <family val="2"/>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bgColor indexed="64"/>
      </patternFill>
    </fill>
    <fill>
      <patternFill patternType="solid">
        <fgColor rgb="FFDFEFFB"/>
        <bgColor indexed="64"/>
      </patternFill>
    </fill>
    <fill>
      <patternFill patternType="solid">
        <fgColor rgb="FFBBDDF5"/>
        <bgColor indexed="6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rgb="FFE9EFFB"/>
        <bgColor indexed="64"/>
      </patternFill>
    </fill>
    <fill>
      <patternFill patternType="solid">
        <fgColor rgb="FF61BAE8"/>
        <bgColor indexed="64"/>
      </patternFill>
    </fill>
    <fill>
      <patternFill patternType="solid">
        <fgColor rgb="FF0090D3"/>
        <bgColor indexed="64"/>
      </patternFill>
    </fill>
    <fill>
      <patternFill patternType="solid">
        <fgColor rgb="FF999999"/>
        <bgColor indexed="64"/>
      </patternFill>
    </fill>
  </fills>
  <borders count="11">
    <border>
      <left/>
      <right/>
      <top/>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theme="0"/>
      </left>
      <right style="thin">
        <color theme="0"/>
      </right>
      <top/>
      <bottom style="thin">
        <color theme="0"/>
      </bottom>
      <diagonal/>
    </border>
    <border>
      <left/>
      <right/>
      <top style="medium">
        <color rgb="FF0090D4"/>
      </top>
      <bottom/>
      <diagonal/>
    </border>
    <border>
      <left/>
      <right/>
      <top/>
      <bottom style="thick">
        <color theme="4" tint="0.499984740745262"/>
      </bottom>
      <diagonal/>
    </border>
    <border>
      <left/>
      <right/>
      <top style="medium">
        <color rgb="FF0082CA"/>
      </top>
      <bottom/>
      <diagonal/>
    </border>
    <border>
      <left/>
      <right/>
      <top/>
      <bottom style="medium">
        <color rgb="FF0082CA"/>
      </bottom>
      <diagonal/>
    </border>
  </borders>
  <cellStyleXfs count="14">
    <xf numFmtId="0" fontId="0" fillId="0" borderId="0"/>
    <xf numFmtId="0" fontId="3" fillId="0" borderId="0"/>
    <xf numFmtId="4" fontId="5" fillId="0" borderId="0">
      <alignment horizontal="left" vertical="top"/>
    </xf>
    <xf numFmtId="39" fontId="6" fillId="0" borderId="0" applyFill="0" applyBorder="0" applyAlignment="0" applyProtection="0"/>
    <xf numFmtId="0" fontId="7" fillId="0" borderId="0" applyNumberFormat="0" applyFill="0" applyProtection="0">
      <alignment horizontal="left"/>
    </xf>
    <xf numFmtId="0" fontId="9"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9" fillId="10" borderId="0" applyNumberFormat="0" applyBorder="0" applyAlignment="0" applyProtection="0"/>
    <xf numFmtId="0" fontId="12" fillId="0" borderId="8" applyNumberFormat="0" applyFill="0" applyAlignment="0" applyProtection="0"/>
    <xf numFmtId="0" fontId="1" fillId="0" borderId="0"/>
    <xf numFmtId="0" fontId="26" fillId="0" borderId="0"/>
    <xf numFmtId="4" fontId="5" fillId="0" borderId="0">
      <alignment horizontal="left" vertical="top"/>
    </xf>
    <xf numFmtId="43" fontId="1" fillId="0" borderId="0" applyFont="0" applyFill="0" applyBorder="0" applyAlignment="0" applyProtection="0"/>
  </cellStyleXfs>
  <cellXfs count="79">
    <xf numFmtId="0" fontId="0" fillId="0" borderId="0" xfId="0"/>
    <xf numFmtId="0" fontId="0" fillId="3" borderId="0" xfId="0" applyFill="1"/>
    <xf numFmtId="0" fontId="4" fillId="2" borderId="0" xfId="0" applyFont="1" applyFill="1"/>
    <xf numFmtId="0" fontId="8" fillId="3" borderId="0" xfId="0" applyFont="1" applyFill="1"/>
    <xf numFmtId="0" fontId="10" fillId="2" borderId="0" xfId="0" applyFont="1" applyFill="1"/>
    <xf numFmtId="4" fontId="13" fillId="3" borderId="0" xfId="2" applyFont="1" applyFill="1" applyAlignment="1">
      <alignment vertical="top" wrapText="1"/>
    </xf>
    <xf numFmtId="4" fontId="13" fillId="3" borderId="0" xfId="2" applyFont="1" applyFill="1">
      <alignment horizontal="left" vertical="top"/>
    </xf>
    <xf numFmtId="4" fontId="13" fillId="0" borderId="0" xfId="2" applyFont="1">
      <alignment horizontal="left" vertical="top"/>
    </xf>
    <xf numFmtId="0" fontId="14" fillId="0" borderId="0" xfId="9" applyFont="1" applyBorder="1" applyAlignment="1">
      <alignment horizontal="left"/>
    </xf>
    <xf numFmtId="4" fontId="16" fillId="3" borderId="0" xfId="2" applyFont="1" applyFill="1" applyBorder="1" applyAlignment="1">
      <alignment vertical="center"/>
    </xf>
    <xf numFmtId="0" fontId="15" fillId="0" borderId="0" xfId="0" applyFont="1" applyAlignment="1">
      <alignment horizontal="left" vertical="top" wrapText="1"/>
    </xf>
    <xf numFmtId="0" fontId="17" fillId="2" borderId="0" xfId="0" applyFont="1" applyFill="1"/>
    <xf numFmtId="0" fontId="18" fillId="2" borderId="0" xfId="0" applyFont="1" applyFill="1"/>
    <xf numFmtId="0" fontId="15" fillId="2" borderId="0" xfId="0" applyFont="1" applyFill="1"/>
    <xf numFmtId="0" fontId="15" fillId="2" borderId="0" xfId="0" applyFont="1" applyFill="1" applyAlignment="1">
      <alignment vertical="center"/>
    </xf>
    <xf numFmtId="0" fontId="10" fillId="2" borderId="0" xfId="0" applyFont="1" applyFill="1" applyAlignment="1">
      <alignment vertical="center"/>
    </xf>
    <xf numFmtId="0" fontId="20" fillId="13" borderId="4" xfId="5" applyFont="1" applyFill="1" applyBorder="1" applyAlignment="1">
      <alignment horizontal="center" vertical="center"/>
    </xf>
    <xf numFmtId="1" fontId="15" fillId="2" borderId="0" xfId="0" applyNumberFormat="1" applyFont="1" applyFill="1"/>
    <xf numFmtId="0" fontId="13" fillId="11" borderId="6" xfId="6" applyFont="1" applyFill="1" applyBorder="1" applyAlignment="1">
      <alignment horizontal="left" vertical="center"/>
    </xf>
    <xf numFmtId="0" fontId="13" fillId="6" borderId="2" xfId="7" applyFont="1" applyFill="1" applyBorder="1" applyAlignment="1">
      <alignment horizontal="left" vertical="center"/>
    </xf>
    <xf numFmtId="0" fontId="20" fillId="12" borderId="3" xfId="8" applyFont="1" applyFill="1" applyBorder="1" applyAlignment="1">
      <alignment horizontal="left" vertical="center"/>
    </xf>
    <xf numFmtId="0" fontId="13" fillId="11" borderId="6" xfId="6" applyFont="1" applyFill="1" applyBorder="1" applyAlignment="1">
      <alignment horizontal="right" vertical="center"/>
    </xf>
    <xf numFmtId="1" fontId="13" fillId="11" borderId="5" xfId="6" applyNumberFormat="1" applyFont="1" applyFill="1" applyBorder="1" applyAlignment="1">
      <alignment horizontal="right" vertical="center"/>
    </xf>
    <xf numFmtId="0" fontId="13" fillId="6" borderId="2" xfId="7" applyFont="1" applyFill="1" applyBorder="1" applyAlignment="1">
      <alignment horizontal="right" vertical="center"/>
    </xf>
    <xf numFmtId="1" fontId="13" fillId="6" borderId="3" xfId="7" applyNumberFormat="1" applyFont="1" applyFill="1" applyBorder="1" applyAlignment="1">
      <alignment horizontal="right" vertical="center"/>
    </xf>
    <xf numFmtId="1" fontId="13" fillId="6" borderId="2" xfId="7" applyNumberFormat="1" applyFont="1" applyFill="1" applyBorder="1" applyAlignment="1">
      <alignment horizontal="right" vertical="center"/>
    </xf>
    <xf numFmtId="1" fontId="20" fillId="12" borderId="3" xfId="8" applyNumberFormat="1" applyFont="1" applyFill="1" applyBorder="1" applyAlignment="1">
      <alignment horizontal="right" vertical="center"/>
    </xf>
    <xf numFmtId="1" fontId="21" fillId="12" borderId="3" xfId="8" applyNumberFormat="1" applyFont="1" applyFill="1" applyBorder="1" applyAlignment="1">
      <alignment horizontal="right" vertical="center"/>
    </xf>
    <xf numFmtId="0" fontId="21" fillId="13" borderId="4" xfId="5" applyFont="1" applyFill="1" applyBorder="1" applyAlignment="1">
      <alignment horizontal="center" vertical="center"/>
    </xf>
    <xf numFmtId="0" fontId="22" fillId="0" borderId="0" xfId="0" applyFont="1"/>
    <xf numFmtId="0" fontId="23" fillId="4" borderId="2" xfId="0" quotePrefix="1" applyNumberFormat="1" applyFont="1" applyFill="1" applyBorder="1" applyAlignment="1">
      <alignment horizontal="center" vertical="center" wrapText="1"/>
    </xf>
    <xf numFmtId="0" fontId="24" fillId="5" borderId="2" xfId="0" applyFont="1" applyFill="1" applyBorder="1" applyAlignment="1">
      <alignment horizontal="left" vertical="center" wrapText="1"/>
    </xf>
    <xf numFmtId="0" fontId="24" fillId="6" borderId="2" xfId="0" applyFont="1" applyFill="1" applyBorder="1" applyAlignment="1">
      <alignment horizontal="left" vertical="center" wrapText="1"/>
    </xf>
    <xf numFmtId="0" fontId="23" fillId="14" borderId="0" xfId="0" applyFont="1" applyFill="1" applyAlignment="1">
      <alignment vertical="center"/>
    </xf>
    <xf numFmtId="0" fontId="25" fillId="3" borderId="0" xfId="0" applyFont="1" applyFill="1"/>
    <xf numFmtId="0" fontId="25" fillId="3" borderId="0" xfId="0" applyFont="1" applyFill="1" applyAlignment="1">
      <alignment vertical="center"/>
    </xf>
    <xf numFmtId="1" fontId="24" fillId="5" borderId="2" xfId="0" applyNumberFormat="1" applyFont="1" applyFill="1" applyBorder="1" applyAlignment="1">
      <alignment horizontal="right" vertical="center" wrapText="1"/>
    </xf>
    <xf numFmtId="1" fontId="24" fillId="6" borderId="2" xfId="0" applyNumberFormat="1" applyFont="1" applyFill="1" applyBorder="1" applyAlignment="1">
      <alignment horizontal="right" vertical="center" wrapText="1"/>
    </xf>
    <xf numFmtId="1" fontId="23" fillId="14" borderId="2" xfId="0" applyNumberFormat="1" applyFont="1" applyFill="1" applyBorder="1" applyAlignment="1">
      <alignment horizontal="right" vertical="center" wrapText="1"/>
    </xf>
    <xf numFmtId="0" fontId="24" fillId="0" borderId="0" xfId="0" applyFont="1"/>
    <xf numFmtId="0" fontId="25" fillId="3" borderId="0" xfId="0" applyFont="1" applyFill="1" applyAlignment="1">
      <alignment horizontal="center"/>
    </xf>
    <xf numFmtId="0" fontId="23" fillId="4" borderId="1" xfId="0" applyFont="1" applyFill="1" applyBorder="1" applyAlignment="1">
      <alignment horizontal="center" vertical="center" wrapText="1"/>
    </xf>
    <xf numFmtId="0" fontId="17" fillId="2" borderId="0" xfId="0" applyFont="1" applyFill="1" applyAlignment="1">
      <alignment vertical="center"/>
    </xf>
    <xf numFmtId="0" fontId="18" fillId="2" borderId="0" xfId="0" applyFont="1" applyFill="1" applyAlignment="1">
      <alignment vertical="center"/>
    </xf>
    <xf numFmtId="0" fontId="11" fillId="2" borderId="0" xfId="0" applyFont="1" applyFill="1" applyAlignment="1">
      <alignment vertical="center"/>
    </xf>
    <xf numFmtId="0" fontId="4" fillId="2" borderId="0" xfId="0" applyFont="1" applyFill="1" applyAlignment="1">
      <alignment vertical="center"/>
    </xf>
    <xf numFmtId="0" fontId="15" fillId="0" borderId="0" xfId="0" applyFont="1" applyAlignment="1">
      <alignment vertical="top" wrapText="1"/>
    </xf>
    <xf numFmtId="0" fontId="13" fillId="11" borderId="5" xfId="6" applyFont="1" applyFill="1" applyBorder="1" applyAlignment="1">
      <alignment horizontal="right" vertical="center"/>
    </xf>
    <xf numFmtId="0" fontId="13" fillId="6" borderId="3" xfId="7" applyFont="1" applyFill="1" applyBorder="1" applyAlignment="1">
      <alignment horizontal="right" vertical="center"/>
    </xf>
    <xf numFmtId="2" fontId="20" fillId="12" borderId="3" xfId="8" applyNumberFormat="1" applyFont="1" applyFill="1" applyBorder="1" applyAlignment="1">
      <alignment horizontal="right" vertical="center"/>
    </xf>
    <xf numFmtId="2" fontId="13" fillId="11" borderId="6" xfId="6" applyNumberFormat="1" applyFont="1" applyFill="1" applyBorder="1" applyAlignment="1">
      <alignment horizontal="right" vertical="center"/>
    </xf>
    <xf numFmtId="2" fontId="13" fillId="11" borderId="5" xfId="6" applyNumberFormat="1" applyFont="1" applyFill="1" applyBorder="1" applyAlignment="1">
      <alignment horizontal="right" vertical="center"/>
    </xf>
    <xf numFmtId="2" fontId="13" fillId="6" borderId="2" xfId="7" applyNumberFormat="1" applyFont="1" applyFill="1" applyBorder="1" applyAlignment="1">
      <alignment horizontal="right" vertical="center"/>
    </xf>
    <xf numFmtId="2" fontId="13" fillId="6" borderId="3" xfId="7" applyNumberFormat="1" applyFont="1" applyFill="1" applyBorder="1" applyAlignment="1">
      <alignment horizontal="right" vertical="center"/>
    </xf>
    <xf numFmtId="0" fontId="11" fillId="3" borderId="0" xfId="0" applyFont="1" applyFill="1" applyBorder="1" applyAlignment="1">
      <alignment vertical="center"/>
    </xf>
    <xf numFmtId="0" fontId="11" fillId="3" borderId="0" xfId="0" applyFont="1" applyFill="1"/>
    <xf numFmtId="0" fontId="15" fillId="0" borderId="0" xfId="0" applyFont="1" applyBorder="1" applyAlignment="1">
      <alignment horizontal="left" vertical="top" wrapText="1"/>
    </xf>
    <xf numFmtId="0" fontId="15" fillId="0" borderId="0" xfId="0" applyFont="1" applyBorder="1" applyAlignment="1">
      <alignment horizontal="left" vertical="top"/>
    </xf>
    <xf numFmtId="0" fontId="14" fillId="3" borderId="0" xfId="11" applyFont="1" applyFill="1" applyBorder="1" applyAlignment="1" applyProtection="1">
      <alignment vertical="center"/>
    </xf>
    <xf numFmtId="0" fontId="14" fillId="3" borderId="9" xfId="11" applyFont="1" applyFill="1" applyBorder="1" applyAlignment="1" applyProtection="1">
      <alignment vertical="center"/>
    </xf>
    <xf numFmtId="0" fontId="27" fillId="3" borderId="0" xfId="10" applyFont="1" applyFill="1" applyAlignment="1">
      <alignment vertical="top" wrapText="1"/>
    </xf>
    <xf numFmtId="0" fontId="27" fillId="3" borderId="0" xfId="10" applyFont="1" applyFill="1" applyAlignment="1">
      <alignment horizontal="left" vertical="top"/>
    </xf>
    <xf numFmtId="0" fontId="28" fillId="3" borderId="0" xfId="10" applyFont="1" applyFill="1" applyAlignment="1">
      <alignment vertical="top"/>
    </xf>
    <xf numFmtId="0" fontId="28" fillId="3" borderId="0" xfId="10" applyFont="1" applyFill="1" applyAlignment="1">
      <alignment horizontal="left" vertical="top"/>
    </xf>
    <xf numFmtId="39" fontId="29" fillId="3" borderId="0" xfId="3" applyFont="1" applyFill="1" applyAlignment="1" applyProtection="1">
      <alignment horizontal="left" vertical="top"/>
    </xf>
    <xf numFmtId="0" fontId="28" fillId="3" borderId="10" xfId="11" applyFont="1" applyFill="1" applyBorder="1" applyAlignment="1" applyProtection="1">
      <alignment vertical="center"/>
      <protection locked="0"/>
    </xf>
    <xf numFmtId="0" fontId="30" fillId="3" borderId="10" xfId="11" applyFont="1" applyFill="1" applyBorder="1" applyAlignment="1" applyProtection="1">
      <alignment vertical="center"/>
      <protection locked="0"/>
    </xf>
    <xf numFmtId="0" fontId="11" fillId="3" borderId="10" xfId="11" applyFont="1" applyFill="1" applyBorder="1" applyAlignment="1" applyProtection="1">
      <alignment vertical="center"/>
      <protection locked="0"/>
    </xf>
    <xf numFmtId="0" fontId="23" fillId="4" borderId="0" xfId="0" quotePrefix="1" applyNumberFormat="1" applyFont="1" applyFill="1" applyBorder="1" applyAlignment="1">
      <alignment horizontal="center" vertical="center" wrapText="1"/>
    </xf>
    <xf numFmtId="1" fontId="24" fillId="5" borderId="0" xfId="0" applyNumberFormat="1" applyFont="1" applyFill="1" applyBorder="1" applyAlignment="1">
      <alignment horizontal="right" vertical="center" wrapText="1"/>
    </xf>
    <xf numFmtId="1" fontId="24" fillId="6" borderId="0" xfId="0" applyNumberFormat="1" applyFont="1" applyFill="1" applyBorder="1" applyAlignment="1">
      <alignment horizontal="right" vertical="center" wrapText="1"/>
    </xf>
    <xf numFmtId="1" fontId="23" fillId="14" borderId="0" xfId="0" applyNumberFormat="1" applyFont="1" applyFill="1" applyBorder="1" applyAlignment="1">
      <alignment horizontal="right" vertical="center" wrapText="1"/>
    </xf>
    <xf numFmtId="0" fontId="28" fillId="3" borderId="0" xfId="10" applyFont="1" applyFill="1" applyAlignment="1">
      <alignment horizontal="left" vertical="top" wrapText="1"/>
    </xf>
    <xf numFmtId="0" fontId="27" fillId="3" borderId="0" xfId="10" applyFont="1" applyFill="1" applyAlignment="1">
      <alignment horizontal="left" vertical="top" wrapText="1"/>
    </xf>
    <xf numFmtId="0" fontId="28" fillId="3" borderId="0" xfId="10" applyFont="1" applyFill="1" applyAlignment="1">
      <alignment horizontal="left" vertical="top"/>
    </xf>
    <xf numFmtId="39" fontId="29" fillId="3" borderId="0" xfId="3" applyFont="1" applyFill="1" applyAlignment="1" applyProtection="1">
      <alignment horizontal="left" vertical="top"/>
    </xf>
    <xf numFmtId="0" fontId="14" fillId="0" borderId="7" xfId="9" applyFont="1" applyBorder="1" applyAlignment="1">
      <alignment horizontal="left"/>
    </xf>
    <xf numFmtId="0" fontId="15" fillId="0" borderId="0" xfId="0" applyFont="1" applyBorder="1" applyAlignment="1">
      <alignment horizontal="left" vertical="top" wrapText="1"/>
    </xf>
    <xf numFmtId="0" fontId="15" fillId="0" borderId="0" xfId="0" applyFont="1" applyAlignment="1">
      <alignment horizontal="left" vertical="top" wrapText="1"/>
    </xf>
  </cellXfs>
  <cellStyles count="14">
    <cellStyle name="20% - Accent1" xfId="6" builtinId="30"/>
    <cellStyle name="40% - Accent1" xfId="7" builtinId="31"/>
    <cellStyle name="60% - Accent1" xfId="8" builtinId="32"/>
    <cellStyle name="Accent1" xfId="5" builtinId="29"/>
    <cellStyle name="Comma 2" xfId="13" xr:uid="{11F9154F-80EB-4521-9889-A7198CA69919}"/>
    <cellStyle name="Heading 2" xfId="9" builtinId="17"/>
    <cellStyle name="Heading 2 2" xfId="4" xr:uid="{00000000-0005-0000-0000-000005000000}"/>
    <cellStyle name="Hyperlink 2" xfId="3" xr:uid="{00000000-0005-0000-0000-000006000000}"/>
    <cellStyle name="Normal" xfId="0" builtinId="0"/>
    <cellStyle name="Normal 2" xfId="1" xr:uid="{00000000-0005-0000-0000-000008000000}"/>
    <cellStyle name="Normal 3" xfId="12" xr:uid="{CE2510D2-3F00-436F-BCB5-B80352FB1FBA}"/>
    <cellStyle name="Normal 4" xfId="11" xr:uid="{CE84DAE2-888D-45F0-B42F-F8908D39249D}"/>
    <cellStyle name="Normal 5" xfId="10" xr:uid="{D6C4C02E-883A-4FDB-B971-AF4827BAB286}"/>
    <cellStyle name="Normal 6" xfId="2" xr:uid="{00000000-0005-0000-0000-000009000000}"/>
  </cellStyles>
  <dxfs count="0"/>
  <tableStyles count="0" defaultTableStyle="TableStyleMedium9" defaultPivotStyle="PivotStyleLight16"/>
  <colors>
    <mruColors>
      <color rgb="FF7B3010"/>
      <color rgb="FF1F4350"/>
      <color rgb="FF6DA32F"/>
      <color rgb="FF0090D4"/>
      <color rgb="FF0090D3"/>
      <color rgb="FF999999"/>
      <color rgb="FF575756"/>
      <color rgb="FFDA5914"/>
      <color rgb="FFC8D300"/>
      <color rgb="FF61BA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40" b="1"/>
            </a:pPr>
            <a:r>
              <a:rPr lang="en-GB" sz="1440" b="1"/>
              <a:t>Bactoscan (GB</a:t>
            </a:r>
            <a:r>
              <a:rPr lang="en-GB" sz="1440" b="1" baseline="0"/>
              <a:t> average)</a:t>
            </a:r>
            <a:endParaRPr lang="en-GB" sz="1440" b="1"/>
          </a:p>
        </c:rich>
      </c:tx>
      <c:overlay val="0"/>
      <c:spPr>
        <a:noFill/>
        <a:ln w="25400">
          <a:noFill/>
        </a:ln>
      </c:spPr>
    </c:title>
    <c:autoTitleDeleted val="0"/>
    <c:plotArea>
      <c:layout>
        <c:manualLayout>
          <c:layoutTarget val="inner"/>
          <c:xMode val="edge"/>
          <c:yMode val="edge"/>
          <c:x val="9.2556327160493806E-2"/>
          <c:y val="0.13935185185185187"/>
          <c:w val="0.86904861111111109"/>
          <c:h val="0.70149997283492027"/>
        </c:manualLayout>
      </c:layout>
      <c:lineChart>
        <c:grouping val="standard"/>
        <c:varyColors val="0"/>
        <c:ser>
          <c:idx val="0"/>
          <c:order val="0"/>
          <c:tx>
            <c:v>2022</c:v>
          </c:tx>
          <c:spPr>
            <a:ln w="25400">
              <a:solidFill>
                <a:srgbClr val="0090D4"/>
              </a:solidFill>
            </a:ln>
          </c:spPr>
          <c:marker>
            <c:symbol val="diamond"/>
            <c:size val="3"/>
            <c:spPr>
              <a:solidFill>
                <a:srgbClr val="0090D4"/>
              </a:solidFill>
            </c:spPr>
          </c:marker>
          <c:val>
            <c:numRef>
              <c:f>Bactoscan!$V$10</c:f>
              <c:numCache>
                <c:formatCode>General</c:formatCode>
                <c:ptCount val="1"/>
                <c:pt idx="0">
                  <c:v>26</c:v>
                </c:pt>
              </c:numCache>
            </c:numRef>
          </c:val>
          <c:smooth val="0"/>
          <c:extLst>
            <c:ext xmlns:c16="http://schemas.microsoft.com/office/drawing/2014/chart" uri="{C3380CC4-5D6E-409C-BE32-E72D297353CC}">
              <c16:uniqueId val="{00000001-3D71-4075-A048-8315CFA5565F}"/>
            </c:ext>
          </c:extLst>
        </c:ser>
        <c:ser>
          <c:idx val="2"/>
          <c:order val="1"/>
          <c:tx>
            <c:strRef>
              <c:f>Bactoscan!$U$9</c:f>
              <c:strCache>
                <c:ptCount val="1"/>
                <c:pt idx="0">
                  <c:v>2021</c:v>
                </c:pt>
              </c:strCache>
            </c:strRef>
          </c:tx>
          <c:spPr>
            <a:ln w="28575" cap="rnd">
              <a:solidFill>
                <a:srgbClr val="1F4350"/>
              </a:solidFill>
              <a:round/>
            </a:ln>
            <a:effectLst/>
          </c:spPr>
          <c:marker>
            <c:symbol val="none"/>
          </c:marker>
          <c:cat>
            <c:strRef>
              <c:f>Bactoscan!$B$10:$B$21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Bactoscan!$U$10:$U$21</c:f>
              <c:numCache>
                <c:formatCode>General</c:formatCode>
                <c:ptCount val="12"/>
                <c:pt idx="0">
                  <c:v>25</c:v>
                </c:pt>
                <c:pt idx="1">
                  <c:v>26</c:v>
                </c:pt>
                <c:pt idx="2">
                  <c:v>26</c:v>
                </c:pt>
                <c:pt idx="3">
                  <c:v>25</c:v>
                </c:pt>
                <c:pt idx="4">
                  <c:v>24</c:v>
                </c:pt>
                <c:pt idx="5">
                  <c:v>25</c:v>
                </c:pt>
                <c:pt idx="6">
                  <c:v>25</c:v>
                </c:pt>
                <c:pt idx="7">
                  <c:v>27</c:v>
                </c:pt>
                <c:pt idx="8">
                  <c:v>28</c:v>
                </c:pt>
                <c:pt idx="9">
                  <c:v>28</c:v>
                </c:pt>
                <c:pt idx="10">
                  <c:v>29</c:v>
                </c:pt>
                <c:pt idx="11">
                  <c:v>28</c:v>
                </c:pt>
              </c:numCache>
            </c:numRef>
          </c:val>
          <c:smooth val="0"/>
          <c:extLst>
            <c:ext xmlns:c16="http://schemas.microsoft.com/office/drawing/2014/chart" uri="{C3380CC4-5D6E-409C-BE32-E72D297353CC}">
              <c16:uniqueId val="{00000001-0AC3-4953-A28D-101839006813}"/>
            </c:ext>
          </c:extLst>
        </c:ser>
        <c:ser>
          <c:idx val="1"/>
          <c:order val="2"/>
          <c:tx>
            <c:strRef>
              <c:f>Bactoscan!$T$9</c:f>
              <c:strCache>
                <c:ptCount val="1"/>
                <c:pt idx="0">
                  <c:v>2020</c:v>
                </c:pt>
              </c:strCache>
            </c:strRef>
          </c:tx>
          <c:spPr>
            <a:ln w="25400">
              <a:solidFill>
                <a:srgbClr val="6DA32F"/>
              </a:solidFill>
              <a:prstDash val="solid"/>
            </a:ln>
          </c:spPr>
          <c:marker>
            <c:symbol val="none"/>
          </c:marker>
          <c:cat>
            <c:strRef>
              <c:f>Bactoscan!$B$10:$B$21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Bactoscan!$T$10:$T$21</c:f>
              <c:numCache>
                <c:formatCode>General</c:formatCode>
                <c:ptCount val="12"/>
                <c:pt idx="0">
                  <c:v>29</c:v>
                </c:pt>
                <c:pt idx="1">
                  <c:v>28</c:v>
                </c:pt>
                <c:pt idx="2">
                  <c:v>28</c:v>
                </c:pt>
                <c:pt idx="3">
                  <c:v>28</c:v>
                </c:pt>
                <c:pt idx="4">
                  <c:v>27</c:v>
                </c:pt>
                <c:pt idx="5">
                  <c:v>24</c:v>
                </c:pt>
                <c:pt idx="6">
                  <c:v>24</c:v>
                </c:pt>
                <c:pt idx="7">
                  <c:v>26</c:v>
                </c:pt>
                <c:pt idx="8">
                  <c:v>27</c:v>
                </c:pt>
                <c:pt idx="9">
                  <c:v>25</c:v>
                </c:pt>
                <c:pt idx="10">
                  <c:v>27</c:v>
                </c:pt>
                <c:pt idx="11">
                  <c:v>26</c:v>
                </c:pt>
              </c:numCache>
            </c:numRef>
          </c:val>
          <c:smooth val="0"/>
          <c:extLst>
            <c:ext xmlns:c16="http://schemas.microsoft.com/office/drawing/2014/chart" uri="{C3380CC4-5D6E-409C-BE32-E72D297353CC}">
              <c16:uniqueId val="{00000000-0AC3-4953-A28D-101839006813}"/>
            </c:ext>
          </c:extLst>
        </c:ser>
        <c:ser>
          <c:idx val="3"/>
          <c:order val="3"/>
          <c:tx>
            <c:strRef>
              <c:f>Bactoscan!$W$9</c:f>
              <c:strCache>
                <c:ptCount val="1"/>
                <c:pt idx="0">
                  <c:v>3 year average</c:v>
                </c:pt>
              </c:strCache>
            </c:strRef>
          </c:tx>
          <c:spPr>
            <a:ln w="28575" cap="rnd">
              <a:solidFill>
                <a:srgbClr val="7B3010"/>
              </a:solidFill>
              <a:round/>
            </a:ln>
            <a:effectLst/>
          </c:spPr>
          <c:marker>
            <c:symbol val="none"/>
          </c:marker>
          <c:cat>
            <c:strRef>
              <c:f>Bactoscan!$B$10:$B$21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Bactoscan!$W$10:$W$21</c:f>
              <c:numCache>
                <c:formatCode>0</c:formatCode>
                <c:ptCount val="12"/>
                <c:pt idx="0">
                  <c:v>26.666666666666668</c:v>
                </c:pt>
                <c:pt idx="1">
                  <c:v>26.666666666666668</c:v>
                </c:pt>
                <c:pt idx="2">
                  <c:v>26.666666666666668</c:v>
                </c:pt>
                <c:pt idx="3">
                  <c:v>26.333333333333332</c:v>
                </c:pt>
                <c:pt idx="4">
                  <c:v>24.666666666666668</c:v>
                </c:pt>
                <c:pt idx="5">
                  <c:v>24</c:v>
                </c:pt>
                <c:pt idx="6">
                  <c:v>25</c:v>
                </c:pt>
                <c:pt idx="7">
                  <c:v>26.666666666666668</c:v>
                </c:pt>
                <c:pt idx="8">
                  <c:v>27.666666666666668</c:v>
                </c:pt>
                <c:pt idx="9">
                  <c:v>26.333333333333332</c:v>
                </c:pt>
                <c:pt idx="10">
                  <c:v>28.666666666666668</c:v>
                </c:pt>
                <c:pt idx="11">
                  <c:v>28</c:v>
                </c:pt>
              </c:numCache>
            </c:numRef>
          </c:val>
          <c:smooth val="0"/>
          <c:extLst>
            <c:ext xmlns:c16="http://schemas.microsoft.com/office/drawing/2014/chart" uri="{C3380CC4-5D6E-409C-BE32-E72D297353CC}">
              <c16:uniqueId val="{00000002-0AC3-4953-A28D-101839006813}"/>
            </c:ext>
          </c:extLst>
        </c:ser>
        <c:dLbls>
          <c:showLegendKey val="0"/>
          <c:showVal val="0"/>
          <c:showCatName val="0"/>
          <c:showSerName val="0"/>
          <c:showPercent val="0"/>
          <c:showBubbleSize val="0"/>
        </c:dLbls>
        <c:marker val="1"/>
        <c:smooth val="0"/>
        <c:axId val="302316272"/>
        <c:axId val="1"/>
      </c:lineChart>
      <c:catAx>
        <c:axId val="302316272"/>
        <c:scaling>
          <c:orientation val="minMax"/>
        </c:scaling>
        <c:delete val="0"/>
        <c:axPos val="b"/>
        <c:title>
          <c:tx>
            <c:rich>
              <a:bodyPr/>
              <a:lstStyle/>
              <a:p>
                <a:pPr>
                  <a:defRPr sz="1200"/>
                </a:pPr>
                <a:r>
                  <a:rPr lang="en-GB" sz="1200"/>
                  <a:t>Source: AHDB</a:t>
                </a:r>
              </a:p>
            </c:rich>
          </c:tx>
          <c:layout>
            <c:manualLayout>
              <c:xMode val="edge"/>
              <c:yMode val="edge"/>
              <c:x val="0"/>
              <c:y val="0.945332175925926"/>
            </c:manualLayout>
          </c:layout>
          <c:overlay val="0"/>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sz="1200"/>
            </a:pPr>
            <a:endParaRPr lang="en-US"/>
          </a:p>
        </c:txPr>
        <c:crossAx val="1"/>
        <c:crosses val="autoZero"/>
        <c:auto val="1"/>
        <c:lblAlgn val="ctr"/>
        <c:lblOffset val="100"/>
        <c:noMultiLvlLbl val="0"/>
      </c:catAx>
      <c:valAx>
        <c:axId val="1"/>
        <c:scaling>
          <c:orientation val="minMax"/>
          <c:min val="22"/>
        </c:scaling>
        <c:delete val="0"/>
        <c:axPos val="l"/>
        <c:majorGridlines>
          <c:spPr>
            <a:ln w="9525" cap="flat" cmpd="sng" algn="ctr">
              <a:solidFill>
                <a:schemeClr val="tx1">
                  <a:lumMod val="15000"/>
                  <a:lumOff val="85000"/>
                </a:schemeClr>
              </a:solidFill>
              <a:round/>
            </a:ln>
            <a:effectLst/>
          </c:spPr>
        </c:majorGridlines>
        <c:title>
          <c:tx>
            <c:rich>
              <a:bodyPr/>
              <a:lstStyle/>
              <a:p>
                <a:pPr>
                  <a:defRPr sz="1200" b="0"/>
                </a:pPr>
                <a:r>
                  <a:rPr lang="en-GB" sz="1200" b="0"/>
                  <a:t>'000/ml</a:t>
                </a:r>
              </a:p>
            </c:rich>
          </c:tx>
          <c:layout>
            <c:manualLayout>
              <c:xMode val="edge"/>
              <c:yMode val="edge"/>
              <c:x val="1.3240740740740742E-2"/>
              <c:y val="0.4353587962962962"/>
            </c:manualLayout>
          </c:layout>
          <c:overlay val="0"/>
          <c:spPr>
            <a:noFill/>
            <a:ln w="25400">
              <a:noFill/>
            </a:ln>
          </c:spPr>
        </c:title>
        <c:numFmt formatCode="General" sourceLinked="1"/>
        <c:majorTickMark val="none"/>
        <c:minorTickMark val="none"/>
        <c:tickLblPos val="nextTo"/>
        <c:spPr>
          <a:ln w="6350">
            <a:noFill/>
          </a:ln>
        </c:spPr>
        <c:txPr>
          <a:bodyPr rot="0" vert="horz"/>
          <a:lstStyle/>
          <a:p>
            <a:pPr>
              <a:defRPr sz="1200"/>
            </a:pPr>
            <a:endParaRPr lang="en-US"/>
          </a:p>
        </c:txPr>
        <c:crossAx val="302316272"/>
        <c:crosses val="autoZero"/>
        <c:crossBetween val="between"/>
        <c:majorUnit val="1"/>
      </c:valAx>
      <c:spPr>
        <a:noFill/>
        <a:ln w="25400">
          <a:noFill/>
        </a:ln>
      </c:spPr>
    </c:plotArea>
    <c:legend>
      <c:legendPos val="t"/>
      <c:layout>
        <c:manualLayout>
          <c:xMode val="edge"/>
          <c:yMode val="edge"/>
          <c:x val="0.24452059807386811"/>
          <c:y val="7.8066823171022662E-2"/>
          <c:w val="0.60024674759971541"/>
          <c:h val="5.7827871350206769E-2"/>
        </c:manualLayout>
      </c:layout>
      <c:overlay val="0"/>
      <c:spPr>
        <a:noFill/>
        <a:ln w="25400">
          <a:noFill/>
        </a:ln>
      </c:spPr>
      <c:txPr>
        <a:bodyPr/>
        <a:lstStyle/>
        <a:p>
          <a:pPr>
            <a:defRPr sz="1200"/>
          </a:pPr>
          <a:endParaRPr lang="en-US"/>
        </a:p>
      </c:txPr>
    </c:legend>
    <c:plotVisOnly val="1"/>
    <c:dispBlanksAs val="gap"/>
    <c:showDLblsOverMax val="0"/>
  </c:chart>
  <c:spPr>
    <a:noFill/>
    <a:ln w="6350">
      <a:noFill/>
    </a:ln>
  </c:spPr>
  <c:txPr>
    <a:bodyPr/>
    <a:lstStyle/>
    <a:p>
      <a:pPr>
        <a:defRPr sz="11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40" b="1"/>
            </a:pPr>
            <a:r>
              <a:rPr lang="en-GB" sz="1440" b="1"/>
              <a:t>Somatic cell count</a:t>
            </a:r>
            <a:r>
              <a:rPr lang="en-GB" sz="1440" b="1" baseline="0"/>
              <a:t> (</a:t>
            </a:r>
            <a:r>
              <a:rPr lang="en-GB" sz="1440" b="1"/>
              <a:t>GB average)</a:t>
            </a:r>
          </a:p>
        </c:rich>
      </c:tx>
      <c:overlay val="0"/>
      <c:spPr>
        <a:noFill/>
        <a:ln w="25400">
          <a:noFill/>
        </a:ln>
      </c:spPr>
    </c:title>
    <c:autoTitleDeleted val="0"/>
    <c:plotArea>
      <c:layout>
        <c:manualLayout>
          <c:layoutTarget val="inner"/>
          <c:xMode val="edge"/>
          <c:yMode val="edge"/>
          <c:x val="0.10212114197530864"/>
          <c:y val="0.15099560185185185"/>
          <c:w val="0.86928317901234564"/>
          <c:h val="0.67937453703703699"/>
        </c:manualLayout>
      </c:layout>
      <c:lineChart>
        <c:grouping val="standard"/>
        <c:varyColors val="0"/>
        <c:ser>
          <c:idx val="0"/>
          <c:order val="0"/>
          <c:tx>
            <c:v>2022</c:v>
          </c:tx>
          <c:spPr>
            <a:ln>
              <a:solidFill>
                <a:srgbClr val="0090D4"/>
              </a:solidFill>
            </a:ln>
          </c:spPr>
          <c:marker>
            <c:symbol val="square"/>
            <c:size val="3"/>
          </c:marker>
          <c:val>
            <c:numRef>
              <c:f>SCC!$V$10</c:f>
              <c:numCache>
                <c:formatCode>General</c:formatCode>
                <c:ptCount val="1"/>
                <c:pt idx="0">
                  <c:v>150</c:v>
                </c:pt>
              </c:numCache>
            </c:numRef>
          </c:val>
          <c:smooth val="0"/>
          <c:extLst>
            <c:ext xmlns:c16="http://schemas.microsoft.com/office/drawing/2014/chart" uri="{C3380CC4-5D6E-409C-BE32-E72D297353CC}">
              <c16:uniqueId val="{00000001-5D6F-4893-BAF3-71E55355684A}"/>
            </c:ext>
          </c:extLst>
        </c:ser>
        <c:ser>
          <c:idx val="2"/>
          <c:order val="1"/>
          <c:tx>
            <c:strRef>
              <c:f>SCC!$U$9</c:f>
              <c:strCache>
                <c:ptCount val="1"/>
                <c:pt idx="0">
                  <c:v>2021</c:v>
                </c:pt>
              </c:strCache>
            </c:strRef>
          </c:tx>
          <c:spPr>
            <a:ln w="28575" cap="rnd">
              <a:solidFill>
                <a:srgbClr val="1F4350"/>
              </a:solidFill>
              <a:round/>
            </a:ln>
            <a:effectLst/>
          </c:spPr>
          <c:marker>
            <c:symbol val="none"/>
          </c:marker>
          <c:cat>
            <c:strRef>
              <c:f>SCC!$B$10:$B$21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SCC!$U$10:$U$21</c:f>
              <c:numCache>
                <c:formatCode>General</c:formatCode>
                <c:ptCount val="12"/>
                <c:pt idx="0">
                  <c:v>156</c:v>
                </c:pt>
                <c:pt idx="1">
                  <c:v>156</c:v>
                </c:pt>
                <c:pt idx="2">
                  <c:v>157</c:v>
                </c:pt>
                <c:pt idx="3">
                  <c:v>158</c:v>
                </c:pt>
                <c:pt idx="4">
                  <c:v>159</c:v>
                </c:pt>
                <c:pt idx="5">
                  <c:v>162</c:v>
                </c:pt>
                <c:pt idx="6">
                  <c:v>166</c:v>
                </c:pt>
                <c:pt idx="7">
                  <c:v>177</c:v>
                </c:pt>
                <c:pt idx="8">
                  <c:v>179</c:v>
                </c:pt>
                <c:pt idx="9">
                  <c:v>176</c:v>
                </c:pt>
                <c:pt idx="10">
                  <c:v>170</c:v>
                </c:pt>
                <c:pt idx="11">
                  <c:v>154</c:v>
                </c:pt>
              </c:numCache>
            </c:numRef>
          </c:val>
          <c:smooth val="0"/>
          <c:extLst>
            <c:ext xmlns:c16="http://schemas.microsoft.com/office/drawing/2014/chart" uri="{C3380CC4-5D6E-409C-BE32-E72D297353CC}">
              <c16:uniqueId val="{00000001-6CA4-4906-8F63-B6A1754CBA01}"/>
            </c:ext>
          </c:extLst>
        </c:ser>
        <c:ser>
          <c:idx val="1"/>
          <c:order val="2"/>
          <c:tx>
            <c:strRef>
              <c:f>SCC!$T$9</c:f>
              <c:strCache>
                <c:ptCount val="1"/>
                <c:pt idx="0">
                  <c:v>2020</c:v>
                </c:pt>
              </c:strCache>
            </c:strRef>
          </c:tx>
          <c:spPr>
            <a:ln w="25400">
              <a:solidFill>
                <a:srgbClr val="6DA32F"/>
              </a:solidFill>
              <a:prstDash val="solid"/>
            </a:ln>
          </c:spPr>
          <c:marker>
            <c:symbol val="none"/>
          </c:marker>
          <c:cat>
            <c:strRef>
              <c:f>SCC!$B$10:$B$21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SCC!$T$10:$T$21</c:f>
              <c:numCache>
                <c:formatCode>General</c:formatCode>
                <c:ptCount val="12"/>
                <c:pt idx="0">
                  <c:v>159</c:v>
                </c:pt>
                <c:pt idx="1">
                  <c:v>160</c:v>
                </c:pt>
                <c:pt idx="2">
                  <c:v>161</c:v>
                </c:pt>
                <c:pt idx="3">
                  <c:v>162</c:v>
                </c:pt>
                <c:pt idx="4">
                  <c:v>161</c:v>
                </c:pt>
                <c:pt idx="5">
                  <c:v>161</c:v>
                </c:pt>
                <c:pt idx="6">
                  <c:v>166</c:v>
                </c:pt>
                <c:pt idx="7">
                  <c:v>174</c:v>
                </c:pt>
                <c:pt idx="8">
                  <c:v>176</c:v>
                </c:pt>
                <c:pt idx="9">
                  <c:v>171</c:v>
                </c:pt>
                <c:pt idx="10">
                  <c:v>162</c:v>
                </c:pt>
                <c:pt idx="11">
                  <c:v>157</c:v>
                </c:pt>
              </c:numCache>
            </c:numRef>
          </c:val>
          <c:smooth val="0"/>
          <c:extLst>
            <c:ext xmlns:c16="http://schemas.microsoft.com/office/drawing/2014/chart" uri="{C3380CC4-5D6E-409C-BE32-E72D297353CC}">
              <c16:uniqueId val="{00000000-6CA4-4906-8F63-B6A1754CBA01}"/>
            </c:ext>
          </c:extLst>
        </c:ser>
        <c:ser>
          <c:idx val="3"/>
          <c:order val="3"/>
          <c:tx>
            <c:strRef>
              <c:f>SCC!$W$9</c:f>
              <c:strCache>
                <c:ptCount val="1"/>
                <c:pt idx="0">
                  <c:v>3 year average</c:v>
                </c:pt>
              </c:strCache>
            </c:strRef>
          </c:tx>
          <c:spPr>
            <a:ln w="28575" cap="rnd">
              <a:solidFill>
                <a:srgbClr val="7B3010"/>
              </a:solidFill>
              <a:round/>
            </a:ln>
            <a:effectLst/>
          </c:spPr>
          <c:marker>
            <c:symbol val="none"/>
          </c:marker>
          <c:cat>
            <c:strRef>
              <c:f>SCC!$B$10:$B$21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SCC!$W$10:$W$21</c:f>
              <c:numCache>
                <c:formatCode>0</c:formatCode>
                <c:ptCount val="12"/>
                <c:pt idx="0">
                  <c:v>155.66666666666666</c:v>
                </c:pt>
                <c:pt idx="1">
                  <c:v>157</c:v>
                </c:pt>
                <c:pt idx="2">
                  <c:v>158.33333333333334</c:v>
                </c:pt>
                <c:pt idx="3">
                  <c:v>160</c:v>
                </c:pt>
                <c:pt idx="4">
                  <c:v>160.33333333333334</c:v>
                </c:pt>
                <c:pt idx="5">
                  <c:v>162.66666666666666</c:v>
                </c:pt>
                <c:pt idx="6">
                  <c:v>167.66666666666666</c:v>
                </c:pt>
                <c:pt idx="7">
                  <c:v>177</c:v>
                </c:pt>
                <c:pt idx="8">
                  <c:v>178.33333333333334</c:v>
                </c:pt>
                <c:pt idx="9">
                  <c:v>173</c:v>
                </c:pt>
                <c:pt idx="10">
                  <c:v>165.66666666666666</c:v>
                </c:pt>
                <c:pt idx="11">
                  <c:v>157</c:v>
                </c:pt>
              </c:numCache>
            </c:numRef>
          </c:val>
          <c:smooth val="0"/>
          <c:extLst>
            <c:ext xmlns:c16="http://schemas.microsoft.com/office/drawing/2014/chart" uri="{C3380CC4-5D6E-409C-BE32-E72D297353CC}">
              <c16:uniqueId val="{00000002-6CA4-4906-8F63-B6A1754CBA01}"/>
            </c:ext>
          </c:extLst>
        </c:ser>
        <c:dLbls>
          <c:showLegendKey val="0"/>
          <c:showVal val="0"/>
          <c:showCatName val="0"/>
          <c:showSerName val="0"/>
          <c:showPercent val="0"/>
          <c:showBubbleSize val="0"/>
        </c:dLbls>
        <c:marker val="1"/>
        <c:smooth val="0"/>
        <c:axId val="302318896"/>
        <c:axId val="1"/>
      </c:lineChart>
      <c:catAx>
        <c:axId val="302318896"/>
        <c:scaling>
          <c:orientation val="minMax"/>
        </c:scaling>
        <c:delete val="0"/>
        <c:axPos val="b"/>
        <c:title>
          <c:tx>
            <c:rich>
              <a:bodyPr/>
              <a:lstStyle/>
              <a:p>
                <a:pPr>
                  <a:defRPr sz="1200"/>
                </a:pPr>
                <a:r>
                  <a:rPr lang="en-GB" sz="1200"/>
                  <a:t>Source: AHDB</a:t>
                </a:r>
              </a:p>
            </c:rich>
          </c:tx>
          <c:layout>
            <c:manualLayout>
              <c:xMode val="edge"/>
              <c:yMode val="edge"/>
              <c:x val="7.6901234567901249E-3"/>
              <c:y val="0.94007777777777779"/>
            </c:manualLayout>
          </c:layout>
          <c:overlay val="0"/>
        </c:title>
        <c:numFmt formatCode="General" sourceLinked="1"/>
        <c:majorTickMark val="out"/>
        <c:minorTickMark val="none"/>
        <c:tickLblPos val="nextTo"/>
        <c:spPr>
          <a:noFill/>
          <a:ln w="9525" cap="flat" cmpd="sng" algn="ctr">
            <a:solidFill>
              <a:schemeClr val="bg1">
                <a:lumMod val="85000"/>
              </a:schemeClr>
            </a:solidFill>
            <a:round/>
          </a:ln>
          <a:effectLst/>
        </c:spPr>
        <c:txPr>
          <a:bodyPr rot="-2700000" vert="horz"/>
          <a:lstStyle/>
          <a:p>
            <a:pPr>
              <a:defRPr sz="1200"/>
            </a:pPr>
            <a:endParaRPr lang="en-US"/>
          </a:p>
        </c:txPr>
        <c:crossAx val="1"/>
        <c:crosses val="autoZero"/>
        <c:auto val="1"/>
        <c:lblAlgn val="ctr"/>
        <c:lblOffset val="100"/>
        <c:noMultiLvlLbl val="0"/>
      </c:catAx>
      <c:valAx>
        <c:axId val="1"/>
        <c:scaling>
          <c:orientation val="minMax"/>
          <c:min val="145"/>
        </c:scaling>
        <c:delete val="0"/>
        <c:axPos val="l"/>
        <c:majorGridlines>
          <c:spPr>
            <a:ln w="9525" cap="flat" cmpd="sng" algn="ctr">
              <a:solidFill>
                <a:schemeClr val="tx1">
                  <a:lumMod val="15000"/>
                  <a:lumOff val="85000"/>
                </a:schemeClr>
              </a:solidFill>
              <a:round/>
            </a:ln>
            <a:effectLst/>
          </c:spPr>
        </c:majorGridlines>
        <c:title>
          <c:tx>
            <c:rich>
              <a:bodyPr/>
              <a:lstStyle/>
              <a:p>
                <a:pPr>
                  <a:defRPr sz="1200" b="0"/>
                </a:pPr>
                <a:r>
                  <a:rPr lang="en-GB" sz="1200" b="0"/>
                  <a:t>'000/ml</a:t>
                </a:r>
              </a:p>
            </c:rich>
          </c:tx>
          <c:layout>
            <c:manualLayout>
              <c:xMode val="edge"/>
              <c:yMode val="edge"/>
              <c:x val="1.4814814814814823E-3"/>
              <c:y val="0.40363402777777774"/>
            </c:manualLayout>
          </c:layout>
          <c:overlay val="0"/>
          <c:spPr>
            <a:noFill/>
            <a:ln w="25400">
              <a:noFill/>
            </a:ln>
          </c:spPr>
        </c:title>
        <c:numFmt formatCode="General" sourceLinked="1"/>
        <c:majorTickMark val="none"/>
        <c:minorTickMark val="none"/>
        <c:tickLblPos val="nextTo"/>
        <c:spPr>
          <a:ln w="6350">
            <a:noFill/>
          </a:ln>
        </c:spPr>
        <c:txPr>
          <a:bodyPr rot="0" vert="horz"/>
          <a:lstStyle/>
          <a:p>
            <a:pPr>
              <a:defRPr sz="1200"/>
            </a:pPr>
            <a:endParaRPr lang="en-US"/>
          </a:p>
        </c:txPr>
        <c:crossAx val="302318896"/>
        <c:crosses val="autoZero"/>
        <c:crossBetween val="between"/>
      </c:valAx>
      <c:spPr>
        <a:noFill/>
        <a:ln w="25400">
          <a:noFill/>
        </a:ln>
      </c:spPr>
    </c:plotArea>
    <c:legend>
      <c:legendPos val="t"/>
      <c:overlay val="0"/>
      <c:spPr>
        <a:noFill/>
        <a:ln w="25400">
          <a:noFill/>
        </a:ln>
      </c:spPr>
      <c:txPr>
        <a:bodyPr/>
        <a:lstStyle/>
        <a:p>
          <a:pPr>
            <a:defRPr sz="1200"/>
          </a:pPr>
          <a:endParaRPr lang="en-US"/>
        </a:p>
      </c:txPr>
    </c:legend>
    <c:plotVisOnly val="1"/>
    <c:dispBlanksAs val="gap"/>
    <c:showDLblsOverMax val="0"/>
  </c:chart>
  <c:spPr>
    <a:noFill/>
    <a:ln w="6350">
      <a:noFill/>
    </a:ln>
  </c:spPr>
  <c:txPr>
    <a:bodyPr/>
    <a:lstStyle/>
    <a:p>
      <a:pPr>
        <a:defRPr sz="11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440040</xdr:colOff>
      <xdr:row>0</xdr:row>
      <xdr:rowOff>0</xdr:rowOff>
    </xdr:from>
    <xdr:to>
      <xdr:col>23</xdr:col>
      <xdr:colOff>19050</xdr:colOff>
      <xdr:row>2</xdr:row>
      <xdr:rowOff>21750</xdr:rowOff>
    </xdr:to>
    <xdr:pic>
      <xdr:nvPicPr>
        <xdr:cNvPr id="3" name="Gradientbar">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0040" y="0"/>
          <a:ext cx="14942835" cy="345600"/>
        </a:xfrm>
        <a:prstGeom prst="rect">
          <a:avLst/>
        </a:prstGeom>
      </xdr:spPr>
    </xdr:pic>
    <xdr:clientData/>
  </xdr:twoCellAnchor>
  <xdr:twoCellAnchor editAs="oneCell">
    <xdr:from>
      <xdr:col>0</xdr:col>
      <xdr:colOff>0</xdr:colOff>
      <xdr:row>0</xdr:row>
      <xdr:rowOff>0</xdr:rowOff>
    </xdr:from>
    <xdr:to>
      <xdr:col>0</xdr:col>
      <xdr:colOff>526520</xdr:colOff>
      <xdr:row>2</xdr:row>
      <xdr:rowOff>21750</xdr:rowOff>
    </xdr:to>
    <xdr:pic>
      <xdr:nvPicPr>
        <xdr:cNvPr id="4" name="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20170" cy="3570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401942</xdr:colOff>
      <xdr:row>0</xdr:row>
      <xdr:rowOff>0</xdr:rowOff>
    </xdr:from>
    <xdr:to>
      <xdr:col>23</xdr:col>
      <xdr:colOff>19050</xdr:colOff>
      <xdr:row>2</xdr:row>
      <xdr:rowOff>21750</xdr:rowOff>
    </xdr:to>
    <xdr:pic>
      <xdr:nvPicPr>
        <xdr:cNvPr id="3" name="Gradientbar">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01942" y="0"/>
          <a:ext cx="14980933" cy="345600"/>
        </a:xfrm>
        <a:prstGeom prst="rect">
          <a:avLst/>
        </a:prstGeom>
      </xdr:spPr>
    </xdr:pic>
    <xdr:clientData/>
  </xdr:twoCellAnchor>
  <xdr:twoCellAnchor editAs="oneCell">
    <xdr:from>
      <xdr:col>0</xdr:col>
      <xdr:colOff>0</xdr:colOff>
      <xdr:row>0</xdr:row>
      <xdr:rowOff>0</xdr:rowOff>
    </xdr:from>
    <xdr:to>
      <xdr:col>0</xdr:col>
      <xdr:colOff>571500</xdr:colOff>
      <xdr:row>2</xdr:row>
      <xdr:rowOff>21750</xdr:rowOff>
    </xdr:to>
    <xdr:pic>
      <xdr:nvPicPr>
        <xdr:cNvPr id="4" name="Logo">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71500" cy="345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440041</xdr:colOff>
      <xdr:row>0</xdr:row>
      <xdr:rowOff>0</xdr:rowOff>
    </xdr:from>
    <xdr:to>
      <xdr:col>7</xdr:col>
      <xdr:colOff>19050</xdr:colOff>
      <xdr:row>2</xdr:row>
      <xdr:rowOff>21750</xdr:rowOff>
    </xdr:to>
    <xdr:pic>
      <xdr:nvPicPr>
        <xdr:cNvPr id="2" name="Gradientbar">
          <a:extLst>
            <a:ext uri="{FF2B5EF4-FFF2-40B4-BE49-F238E27FC236}">
              <a16:creationId xmlns:a16="http://schemas.microsoft.com/office/drawing/2014/main" id="{4528ED14-2510-4070-98A5-24C523333D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0041" y="0"/>
          <a:ext cx="4065284" cy="345600"/>
        </a:xfrm>
        <a:prstGeom prst="rect">
          <a:avLst/>
        </a:prstGeom>
      </xdr:spPr>
    </xdr:pic>
    <xdr:clientData/>
  </xdr:twoCellAnchor>
  <xdr:twoCellAnchor editAs="oneCell">
    <xdr:from>
      <xdr:col>0</xdr:col>
      <xdr:colOff>0</xdr:colOff>
      <xdr:row>0</xdr:row>
      <xdr:rowOff>0</xdr:rowOff>
    </xdr:from>
    <xdr:to>
      <xdr:col>0</xdr:col>
      <xdr:colOff>526520</xdr:colOff>
      <xdr:row>2</xdr:row>
      <xdr:rowOff>21750</xdr:rowOff>
    </xdr:to>
    <xdr:pic>
      <xdr:nvPicPr>
        <xdr:cNvPr id="3" name="Logo">
          <a:extLst>
            <a:ext uri="{FF2B5EF4-FFF2-40B4-BE49-F238E27FC236}">
              <a16:creationId xmlns:a16="http://schemas.microsoft.com/office/drawing/2014/main" id="{42E5D622-E806-49BF-BF4B-62D69B0A8DF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26520" cy="345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440040</xdr:colOff>
      <xdr:row>0</xdr:row>
      <xdr:rowOff>0</xdr:rowOff>
    </xdr:from>
    <xdr:to>
      <xdr:col>7</xdr:col>
      <xdr:colOff>9525</xdr:colOff>
      <xdr:row>2</xdr:row>
      <xdr:rowOff>21750</xdr:rowOff>
    </xdr:to>
    <xdr:pic>
      <xdr:nvPicPr>
        <xdr:cNvPr id="2" name="Gradientbar">
          <a:extLst>
            <a:ext uri="{FF2B5EF4-FFF2-40B4-BE49-F238E27FC236}">
              <a16:creationId xmlns:a16="http://schemas.microsoft.com/office/drawing/2014/main" id="{0B7237D6-2BE8-4ED2-8D5B-12E2D331B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0040" y="0"/>
          <a:ext cx="4055760" cy="345600"/>
        </a:xfrm>
        <a:prstGeom prst="rect">
          <a:avLst/>
        </a:prstGeom>
      </xdr:spPr>
    </xdr:pic>
    <xdr:clientData/>
  </xdr:twoCellAnchor>
  <xdr:twoCellAnchor editAs="oneCell">
    <xdr:from>
      <xdr:col>0</xdr:col>
      <xdr:colOff>0</xdr:colOff>
      <xdr:row>0</xdr:row>
      <xdr:rowOff>0</xdr:rowOff>
    </xdr:from>
    <xdr:to>
      <xdr:col>0</xdr:col>
      <xdr:colOff>523345</xdr:colOff>
      <xdr:row>2</xdr:row>
      <xdr:rowOff>21750</xdr:rowOff>
    </xdr:to>
    <xdr:pic>
      <xdr:nvPicPr>
        <xdr:cNvPr id="3" name="Logo">
          <a:extLst>
            <a:ext uri="{FF2B5EF4-FFF2-40B4-BE49-F238E27FC236}">
              <a16:creationId xmlns:a16="http://schemas.microsoft.com/office/drawing/2014/main" id="{685F8082-64F3-4D66-80E7-1EEDADE7867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26520" cy="345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440041</xdr:colOff>
      <xdr:row>0</xdr:row>
      <xdr:rowOff>0</xdr:rowOff>
    </xdr:from>
    <xdr:to>
      <xdr:col>5</xdr:col>
      <xdr:colOff>0</xdr:colOff>
      <xdr:row>2</xdr:row>
      <xdr:rowOff>21750</xdr:rowOff>
    </xdr:to>
    <xdr:pic>
      <xdr:nvPicPr>
        <xdr:cNvPr id="2" name="Gradientbar">
          <a:extLst>
            <a:ext uri="{FF2B5EF4-FFF2-40B4-BE49-F238E27FC236}">
              <a16:creationId xmlns:a16="http://schemas.microsoft.com/office/drawing/2014/main" id="{6168424E-44B9-4D5A-877B-9AC312C1B7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0041" y="0"/>
          <a:ext cx="2750834" cy="345600"/>
        </a:xfrm>
        <a:prstGeom prst="rect">
          <a:avLst/>
        </a:prstGeom>
      </xdr:spPr>
    </xdr:pic>
    <xdr:clientData/>
  </xdr:twoCellAnchor>
  <xdr:twoCellAnchor editAs="oneCell">
    <xdr:from>
      <xdr:col>0</xdr:col>
      <xdr:colOff>0</xdr:colOff>
      <xdr:row>0</xdr:row>
      <xdr:rowOff>0</xdr:rowOff>
    </xdr:from>
    <xdr:to>
      <xdr:col>0</xdr:col>
      <xdr:colOff>526520</xdr:colOff>
      <xdr:row>2</xdr:row>
      <xdr:rowOff>21750</xdr:rowOff>
    </xdr:to>
    <xdr:pic>
      <xdr:nvPicPr>
        <xdr:cNvPr id="3" name="Logo">
          <a:extLst>
            <a:ext uri="{FF2B5EF4-FFF2-40B4-BE49-F238E27FC236}">
              <a16:creationId xmlns:a16="http://schemas.microsoft.com/office/drawing/2014/main" id="{3858BA42-6CFC-4FB2-9FB8-8F47BC3FDE5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26520" cy="345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106680</xdr:colOff>
      <xdr:row>1</xdr:row>
      <xdr:rowOff>76200</xdr:rowOff>
    </xdr:from>
    <xdr:to>
      <xdr:col>10</xdr:col>
      <xdr:colOff>514492</xdr:colOff>
      <xdr:row>27</xdr:row>
      <xdr:rowOff>61372</xdr:rowOff>
    </xdr:to>
    <xdr:graphicFrame macro="">
      <xdr:nvGraphicFramePr>
        <xdr:cNvPr id="91048" name="Chart 1">
          <a:extLst>
            <a:ext uri="{FF2B5EF4-FFF2-40B4-BE49-F238E27FC236}">
              <a16:creationId xmlns:a16="http://schemas.microsoft.com/office/drawing/2014/main" id="{00000000-0008-0000-0200-0000A86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203357</xdr:colOff>
      <xdr:row>1</xdr:row>
      <xdr:rowOff>66199</xdr:rowOff>
    </xdr:from>
    <xdr:to>
      <xdr:col>21</xdr:col>
      <xdr:colOff>611169</xdr:colOff>
      <xdr:row>27</xdr:row>
      <xdr:rowOff>52324</xdr:rowOff>
    </xdr:to>
    <xdr:graphicFrame macro="">
      <xdr:nvGraphicFramePr>
        <xdr:cNvPr id="91046" name="Chart 2">
          <a:extLst>
            <a:ext uri="{FF2B5EF4-FFF2-40B4-BE49-F238E27FC236}">
              <a16:creationId xmlns:a16="http://schemas.microsoft.com/office/drawing/2014/main" id="{00000000-0008-0000-0200-0000A66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chart">
          <a:extLst xmlns:a="http://schemas.openxmlformats.org/drawingml/2006/main">
            <a:ext uri="{FF2B5EF4-FFF2-40B4-BE49-F238E27FC236}">
              <a16:creationId xmlns:a16="http://schemas.microsoft.com/office/drawing/2014/main" id="{02D9A042-D93C-4303-A1DF-08BCB462DCB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0.83785</cdr:x>
      <cdr:y>0</cdr:y>
    </cdr:from>
    <cdr:to>
      <cdr:x>0.99662</cdr:x>
      <cdr:y>0.10805</cdr:y>
    </cdr:to>
    <cdr:pic>
      <cdr:nvPicPr>
        <cdr:cNvPr id="3" name="Picture 2">
          <a:extLst xmlns:a="http://schemas.openxmlformats.org/drawingml/2006/main">
            <a:ext uri="{FF2B5EF4-FFF2-40B4-BE49-F238E27FC236}">
              <a16:creationId xmlns:a16="http://schemas.microsoft.com/office/drawing/2014/main" id="{19EB0BA8-0DA6-4FF3-88FC-779A3F25299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429250" y="0"/>
          <a:ext cx="1028844" cy="466790"/>
        </a:xfrm>
        <a:prstGeom xmlns:a="http://schemas.openxmlformats.org/drawingml/2006/main" prst="rect">
          <a:avLst/>
        </a:prstGeom>
      </cdr:spPr>
    </cdr:pic>
  </cdr:relSizeAnchor>
</c:userShapes>
</file>

<file path=xl/drawings/drawing9.xml><?xml version="1.0" encoding="utf-8"?>
<xdr:wsDr xmlns:xdr="http://schemas.openxmlformats.org/drawingml/2006/spreadsheetDrawing" xmlns:a="http://schemas.openxmlformats.org/drawingml/2006/main">
  <xdr:oneCellAnchor>
    <xdr:from>
      <xdr:col>9</xdr:col>
      <xdr:colOff>400050</xdr:colOff>
      <xdr:row>17</xdr:row>
      <xdr:rowOff>6350</xdr:rowOff>
    </xdr:from>
    <xdr:ext cx="1177290" cy="768235"/>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305925" y="3254375"/>
          <a:ext cx="1177290" cy="768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s"/>
    </sheetNames>
    <sheetDataSet>
      <sheetData sheetId="0" refreshError="1"/>
    </sheetDataSet>
  </externalBook>
</externalLink>
</file>

<file path=xl/theme/theme1.xml><?xml version="1.0" encoding="utf-8"?>
<a:theme xmlns:a="http://schemas.openxmlformats.org/drawingml/2006/main" name="AHDB graphs">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 graphs" id="{1529553C-77AA-764C-905C-4490102FD0A5}" vid="{5A95833A-36D2-0745-9D94-86AA2FAA49D3}"/>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ahdb.org.uk/market-intelligence-data-and-analysis-team" TargetMode="External"/><Relationship Id="rId2" Type="http://schemas.openxmlformats.org/officeDocument/2006/relationships/hyperlink" Target="https://ahdb.org.uk/" TargetMode="External"/><Relationship Id="rId1" Type="http://schemas.openxmlformats.org/officeDocument/2006/relationships/hyperlink" Target="mailto:datum@ahdb.org.uk" TargetMode="External"/><Relationship Id="rId6" Type="http://schemas.openxmlformats.org/officeDocument/2006/relationships/drawing" Target="../drawings/drawing9.xml"/><Relationship Id="rId5" Type="http://schemas.openxmlformats.org/officeDocument/2006/relationships/printerSettings" Target="../printerSettings/printerSettings7.bin"/><Relationship Id="rId4" Type="http://schemas.openxmlformats.org/officeDocument/2006/relationships/hyperlink" Target="https://ahdb.org.uk/market-intelligence-data-and-analysis-tea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W29"/>
  <sheetViews>
    <sheetView tabSelected="1" zoomScaleNormal="100" workbookViewId="0">
      <pane xSplit="2" ySplit="2" topLeftCell="I3" activePane="bottomRight" state="frozen"/>
      <selection activeCell="A7" sqref="A7"/>
      <selection pane="topRight" activeCell="A7" sqref="A7"/>
      <selection pane="bottomLeft" activeCell="A7" sqref="A7"/>
      <selection pane="bottomRight" activeCell="Y9" sqref="Y9"/>
    </sheetView>
  </sheetViews>
  <sheetFormatPr defaultColWidth="9.140625" defaultRowHeight="12.75" x14ac:dyDescent="0.2"/>
  <cols>
    <col min="1" max="1" width="8.85546875" style="45" customWidth="1"/>
    <col min="2" max="2" width="11" style="45" customWidth="1"/>
    <col min="3" max="22" width="9.7109375" style="45" customWidth="1"/>
    <col min="23" max="23" width="16.28515625" style="45" customWidth="1"/>
    <col min="24" max="16384" width="9.140625" style="45"/>
  </cols>
  <sheetData>
    <row r="3" spans="1:23" s="43" customFormat="1" ht="20.25" x14ac:dyDescent="0.2">
      <c r="A3" s="42" t="s">
        <v>27</v>
      </c>
    </row>
    <row r="4" spans="1:23" s="14" customFormat="1" ht="16.149999999999999" customHeight="1" x14ac:dyDescent="0.2">
      <c r="A4" s="14" t="s">
        <v>25</v>
      </c>
    </row>
    <row r="5" spans="1:23" s="14" customFormat="1" ht="16.149999999999999" customHeight="1" x14ac:dyDescent="0.2">
      <c r="A5" s="15" t="s">
        <v>24</v>
      </c>
    </row>
    <row r="6" spans="1:23" s="14" customFormat="1" ht="16.149999999999999" customHeight="1" x14ac:dyDescent="0.2">
      <c r="A6" s="54" t="s">
        <v>51</v>
      </c>
    </row>
    <row r="7" spans="1:23" s="14" customFormat="1" ht="18.95" customHeight="1" x14ac:dyDescent="0.2"/>
    <row r="8" spans="1:23" s="14" customFormat="1" ht="15.75" x14ac:dyDescent="0.2">
      <c r="B8" s="44" t="s">
        <v>21</v>
      </c>
    </row>
    <row r="9" spans="1:23" s="14" customFormat="1" ht="15.75" x14ac:dyDescent="0.2">
      <c r="B9" s="28"/>
      <c r="C9" s="16">
        <v>2003</v>
      </c>
      <c r="D9" s="16">
        <v>2004</v>
      </c>
      <c r="E9" s="16">
        <v>2005</v>
      </c>
      <c r="F9" s="16">
        <v>2006</v>
      </c>
      <c r="G9" s="16">
        <v>2007</v>
      </c>
      <c r="H9" s="16">
        <v>2008</v>
      </c>
      <c r="I9" s="16">
        <v>2009</v>
      </c>
      <c r="J9" s="16">
        <v>2010</v>
      </c>
      <c r="K9" s="16">
        <v>2011</v>
      </c>
      <c r="L9" s="16">
        <v>2012</v>
      </c>
      <c r="M9" s="16">
        <v>2013</v>
      </c>
      <c r="N9" s="16">
        <v>2014</v>
      </c>
      <c r="O9" s="16">
        <v>2015</v>
      </c>
      <c r="P9" s="16">
        <v>2016</v>
      </c>
      <c r="Q9" s="16">
        <v>2017</v>
      </c>
      <c r="R9" s="16">
        <v>2018</v>
      </c>
      <c r="S9" s="16">
        <v>2019</v>
      </c>
      <c r="T9" s="16">
        <v>2020</v>
      </c>
      <c r="U9" s="16">
        <v>2021</v>
      </c>
      <c r="V9" s="16">
        <v>2022</v>
      </c>
      <c r="W9" s="16" t="s">
        <v>26</v>
      </c>
    </row>
    <row r="10" spans="1:23" s="14" customFormat="1" ht="15" x14ac:dyDescent="0.2">
      <c r="B10" s="18" t="s">
        <v>8</v>
      </c>
      <c r="C10" s="21">
        <v>35</v>
      </c>
      <c r="D10" s="21">
        <v>35</v>
      </c>
      <c r="E10" s="21">
        <v>37</v>
      </c>
      <c r="F10" s="21">
        <v>32</v>
      </c>
      <c r="G10" s="21">
        <v>36</v>
      </c>
      <c r="H10" s="21">
        <v>35</v>
      </c>
      <c r="I10" s="21">
        <v>32</v>
      </c>
      <c r="J10" s="21">
        <v>34</v>
      </c>
      <c r="K10" s="21">
        <v>34</v>
      </c>
      <c r="L10" s="21">
        <v>33</v>
      </c>
      <c r="M10" s="21">
        <v>30</v>
      </c>
      <c r="N10" s="21">
        <v>27</v>
      </c>
      <c r="O10" s="21">
        <v>27</v>
      </c>
      <c r="P10" s="21">
        <v>27</v>
      </c>
      <c r="Q10" s="21">
        <v>29</v>
      </c>
      <c r="R10" s="21">
        <v>26</v>
      </c>
      <c r="S10" s="21">
        <v>26</v>
      </c>
      <c r="T10" s="47">
        <v>29</v>
      </c>
      <c r="U10" s="47">
        <v>25</v>
      </c>
      <c r="V10" s="47">
        <v>26</v>
      </c>
      <c r="W10" s="22">
        <f>AVERAGE(S10:U10)</f>
        <v>26.666666666666668</v>
      </c>
    </row>
    <row r="11" spans="1:23" s="14" customFormat="1" ht="15" x14ac:dyDescent="0.2">
      <c r="B11" s="19" t="s">
        <v>9</v>
      </c>
      <c r="C11" s="23">
        <v>34</v>
      </c>
      <c r="D11" s="23">
        <v>36</v>
      </c>
      <c r="E11" s="23">
        <v>37</v>
      </c>
      <c r="F11" s="23">
        <v>32</v>
      </c>
      <c r="G11" s="23">
        <v>40</v>
      </c>
      <c r="H11" s="23">
        <v>32</v>
      </c>
      <c r="I11" s="23">
        <v>30</v>
      </c>
      <c r="J11" s="23">
        <v>33</v>
      </c>
      <c r="K11" s="23">
        <v>33</v>
      </c>
      <c r="L11" s="23">
        <v>32</v>
      </c>
      <c r="M11" s="23">
        <v>30</v>
      </c>
      <c r="N11" s="23">
        <v>27</v>
      </c>
      <c r="O11" s="23">
        <v>27</v>
      </c>
      <c r="P11" s="23">
        <v>25</v>
      </c>
      <c r="Q11" s="23">
        <v>32</v>
      </c>
      <c r="R11" s="23">
        <v>25</v>
      </c>
      <c r="S11" s="23">
        <v>26</v>
      </c>
      <c r="T11" s="48">
        <v>28</v>
      </c>
      <c r="U11" s="48">
        <v>26</v>
      </c>
      <c r="V11" s="48"/>
      <c r="W11" s="24">
        <f t="shared" ref="W11:W21" si="0">AVERAGE(S11:U11)</f>
        <v>26.666666666666668</v>
      </c>
    </row>
    <row r="12" spans="1:23" s="14" customFormat="1" ht="15" x14ac:dyDescent="0.2">
      <c r="B12" s="18" t="s">
        <v>10</v>
      </c>
      <c r="C12" s="21">
        <v>34</v>
      </c>
      <c r="D12" s="21">
        <v>35</v>
      </c>
      <c r="E12" s="21">
        <v>37</v>
      </c>
      <c r="F12" s="21">
        <v>32</v>
      </c>
      <c r="G12" s="21">
        <v>34</v>
      </c>
      <c r="H12" s="21">
        <v>30</v>
      </c>
      <c r="I12" s="21">
        <v>29</v>
      </c>
      <c r="J12" s="21">
        <v>31</v>
      </c>
      <c r="K12" s="21">
        <v>32</v>
      </c>
      <c r="L12" s="21">
        <v>31</v>
      </c>
      <c r="M12" s="21">
        <v>31</v>
      </c>
      <c r="N12" s="21">
        <v>26</v>
      </c>
      <c r="O12" s="21">
        <v>27</v>
      </c>
      <c r="P12" s="21">
        <v>25</v>
      </c>
      <c r="Q12" s="21">
        <v>30</v>
      </c>
      <c r="R12" s="21">
        <v>27</v>
      </c>
      <c r="S12" s="21">
        <v>26</v>
      </c>
      <c r="T12" s="47">
        <v>28</v>
      </c>
      <c r="U12" s="47">
        <v>26</v>
      </c>
      <c r="V12" s="47"/>
      <c r="W12" s="22">
        <f t="shared" si="0"/>
        <v>26.666666666666668</v>
      </c>
    </row>
    <row r="13" spans="1:23" s="14" customFormat="1" ht="15" x14ac:dyDescent="0.2">
      <c r="B13" s="19" t="s">
        <v>11</v>
      </c>
      <c r="C13" s="23">
        <v>33</v>
      </c>
      <c r="D13" s="23">
        <v>31</v>
      </c>
      <c r="E13" s="23">
        <v>37</v>
      </c>
      <c r="F13" s="23">
        <v>32</v>
      </c>
      <c r="G13" s="23">
        <v>32</v>
      </c>
      <c r="H13" s="23">
        <v>29</v>
      </c>
      <c r="I13" s="23">
        <v>30</v>
      </c>
      <c r="J13" s="23">
        <v>29</v>
      </c>
      <c r="K13" s="23">
        <v>30</v>
      </c>
      <c r="L13" s="23">
        <v>30</v>
      </c>
      <c r="M13" s="23">
        <v>30</v>
      </c>
      <c r="N13" s="23">
        <v>26</v>
      </c>
      <c r="O13" s="23">
        <v>25</v>
      </c>
      <c r="P13" s="23">
        <v>27</v>
      </c>
      <c r="Q13" s="23">
        <v>26</v>
      </c>
      <c r="R13" s="23">
        <v>29</v>
      </c>
      <c r="S13" s="23">
        <v>26</v>
      </c>
      <c r="T13" s="48">
        <v>28</v>
      </c>
      <c r="U13" s="48">
        <v>25</v>
      </c>
      <c r="V13" s="48"/>
      <c r="W13" s="24">
        <f t="shared" si="0"/>
        <v>26.333333333333332</v>
      </c>
    </row>
    <row r="14" spans="1:23" s="14" customFormat="1" ht="15" x14ac:dyDescent="0.2">
      <c r="B14" s="18" t="s">
        <v>0</v>
      </c>
      <c r="C14" s="21">
        <v>31</v>
      </c>
      <c r="D14" s="21">
        <v>30</v>
      </c>
      <c r="E14" s="21">
        <v>31</v>
      </c>
      <c r="F14" s="21">
        <v>31</v>
      </c>
      <c r="G14" s="21">
        <v>29</v>
      </c>
      <c r="H14" s="21">
        <v>28</v>
      </c>
      <c r="I14" s="21">
        <v>27</v>
      </c>
      <c r="J14" s="21">
        <v>27</v>
      </c>
      <c r="K14" s="21">
        <v>29</v>
      </c>
      <c r="L14" s="21">
        <v>28</v>
      </c>
      <c r="M14" s="21">
        <v>26</v>
      </c>
      <c r="N14" s="21">
        <v>25</v>
      </c>
      <c r="O14" s="21">
        <v>23</v>
      </c>
      <c r="P14" s="21">
        <v>25</v>
      </c>
      <c r="Q14" s="21">
        <v>25</v>
      </c>
      <c r="R14" s="21">
        <v>26</v>
      </c>
      <c r="S14" s="21">
        <v>23</v>
      </c>
      <c r="T14" s="47">
        <v>27</v>
      </c>
      <c r="U14" s="47">
        <v>24</v>
      </c>
      <c r="V14" s="47"/>
      <c r="W14" s="22">
        <f t="shared" si="0"/>
        <v>24.666666666666668</v>
      </c>
    </row>
    <row r="15" spans="1:23" s="14" customFormat="1" ht="15" x14ac:dyDescent="0.2">
      <c r="B15" s="19" t="s">
        <v>1</v>
      </c>
      <c r="C15" s="23">
        <v>29</v>
      </c>
      <c r="D15" s="23">
        <v>29</v>
      </c>
      <c r="E15" s="23">
        <v>29</v>
      </c>
      <c r="F15" s="23">
        <v>28</v>
      </c>
      <c r="G15" s="23">
        <v>29</v>
      </c>
      <c r="H15" s="23">
        <v>27</v>
      </c>
      <c r="I15" s="23">
        <v>24</v>
      </c>
      <c r="J15" s="23">
        <v>25</v>
      </c>
      <c r="K15" s="23">
        <v>29</v>
      </c>
      <c r="L15" s="23">
        <v>28</v>
      </c>
      <c r="M15" s="23">
        <v>25</v>
      </c>
      <c r="N15" s="23">
        <v>25</v>
      </c>
      <c r="O15" s="23">
        <v>23</v>
      </c>
      <c r="P15" s="23">
        <v>25</v>
      </c>
      <c r="Q15" s="23">
        <v>24</v>
      </c>
      <c r="R15" s="23">
        <v>26</v>
      </c>
      <c r="S15" s="23">
        <v>23</v>
      </c>
      <c r="T15" s="48">
        <v>24</v>
      </c>
      <c r="U15" s="48">
        <v>25</v>
      </c>
      <c r="V15" s="48"/>
      <c r="W15" s="24">
        <f t="shared" si="0"/>
        <v>24</v>
      </c>
    </row>
    <row r="16" spans="1:23" s="14" customFormat="1" ht="15" x14ac:dyDescent="0.2">
      <c r="B16" s="18" t="s">
        <v>2</v>
      </c>
      <c r="C16" s="21">
        <v>29</v>
      </c>
      <c r="D16" s="21">
        <v>29</v>
      </c>
      <c r="E16" s="21">
        <v>28</v>
      </c>
      <c r="F16" s="21">
        <v>27</v>
      </c>
      <c r="G16" s="21">
        <v>33</v>
      </c>
      <c r="H16" s="21">
        <v>26</v>
      </c>
      <c r="I16" s="21">
        <v>25</v>
      </c>
      <c r="J16" s="21">
        <v>26</v>
      </c>
      <c r="K16" s="21">
        <v>29</v>
      </c>
      <c r="L16" s="21">
        <v>29</v>
      </c>
      <c r="M16" s="21">
        <v>25</v>
      </c>
      <c r="N16" s="21">
        <v>24</v>
      </c>
      <c r="O16" s="21">
        <v>24</v>
      </c>
      <c r="P16" s="21">
        <v>26</v>
      </c>
      <c r="Q16" s="21">
        <v>25</v>
      </c>
      <c r="R16" s="21">
        <v>27</v>
      </c>
      <c r="S16" s="21">
        <v>26</v>
      </c>
      <c r="T16" s="47">
        <v>24</v>
      </c>
      <c r="U16" s="47">
        <v>25</v>
      </c>
      <c r="V16" s="47"/>
      <c r="W16" s="22">
        <f t="shared" si="0"/>
        <v>25</v>
      </c>
    </row>
    <row r="17" spans="2:23" s="14" customFormat="1" ht="15" x14ac:dyDescent="0.2">
      <c r="B17" s="19" t="s">
        <v>3</v>
      </c>
      <c r="C17" s="23">
        <v>29</v>
      </c>
      <c r="D17" s="23">
        <v>30</v>
      </c>
      <c r="E17" s="23">
        <v>27</v>
      </c>
      <c r="F17" s="23">
        <v>29</v>
      </c>
      <c r="G17" s="23">
        <v>31</v>
      </c>
      <c r="H17" s="23">
        <v>28</v>
      </c>
      <c r="I17" s="23">
        <v>27</v>
      </c>
      <c r="J17" s="23">
        <v>27</v>
      </c>
      <c r="K17" s="23">
        <v>28</v>
      </c>
      <c r="L17" s="23">
        <v>29</v>
      </c>
      <c r="M17" s="25">
        <v>25.288045031469103</v>
      </c>
      <c r="N17" s="23">
        <v>24</v>
      </c>
      <c r="O17" s="23">
        <v>26</v>
      </c>
      <c r="P17" s="23">
        <v>26</v>
      </c>
      <c r="Q17" s="23">
        <v>26</v>
      </c>
      <c r="R17" s="23">
        <v>28</v>
      </c>
      <c r="S17" s="23">
        <v>27</v>
      </c>
      <c r="T17" s="48">
        <v>26</v>
      </c>
      <c r="U17" s="48">
        <v>27</v>
      </c>
      <c r="V17" s="48"/>
      <c r="W17" s="24">
        <f t="shared" si="0"/>
        <v>26.666666666666668</v>
      </c>
    </row>
    <row r="18" spans="2:23" s="14" customFormat="1" ht="15" x14ac:dyDescent="0.2">
      <c r="B18" s="18" t="s">
        <v>4</v>
      </c>
      <c r="C18" s="21">
        <v>28</v>
      </c>
      <c r="D18" s="21">
        <v>30</v>
      </c>
      <c r="E18" s="21">
        <v>29</v>
      </c>
      <c r="F18" s="21">
        <v>28</v>
      </c>
      <c r="G18" s="21">
        <v>29</v>
      </c>
      <c r="H18" s="21">
        <v>31</v>
      </c>
      <c r="I18" s="21">
        <v>28</v>
      </c>
      <c r="J18" s="21">
        <v>27</v>
      </c>
      <c r="K18" s="21">
        <v>29</v>
      </c>
      <c r="L18" s="21">
        <v>28</v>
      </c>
      <c r="M18" s="21">
        <v>25</v>
      </c>
      <c r="N18" s="21">
        <v>24</v>
      </c>
      <c r="O18" s="21">
        <v>26</v>
      </c>
      <c r="P18" s="21">
        <v>27</v>
      </c>
      <c r="Q18" s="21">
        <v>26</v>
      </c>
      <c r="R18" s="21">
        <v>27</v>
      </c>
      <c r="S18" s="21">
        <v>28</v>
      </c>
      <c r="T18" s="47">
        <v>27</v>
      </c>
      <c r="U18" s="47">
        <v>28</v>
      </c>
      <c r="V18" s="47"/>
      <c r="W18" s="22">
        <f t="shared" si="0"/>
        <v>27.666666666666668</v>
      </c>
    </row>
    <row r="19" spans="2:23" s="14" customFormat="1" ht="15" x14ac:dyDescent="0.2">
      <c r="B19" s="19" t="s">
        <v>5</v>
      </c>
      <c r="C19" s="23">
        <v>29</v>
      </c>
      <c r="D19" s="23">
        <v>32</v>
      </c>
      <c r="E19" s="23">
        <v>30</v>
      </c>
      <c r="F19" s="23">
        <v>32</v>
      </c>
      <c r="G19" s="23">
        <v>30</v>
      </c>
      <c r="H19" s="23">
        <v>32</v>
      </c>
      <c r="I19" s="23">
        <v>31</v>
      </c>
      <c r="J19" s="23">
        <v>30</v>
      </c>
      <c r="K19" s="23">
        <v>30</v>
      </c>
      <c r="L19" s="23">
        <v>29</v>
      </c>
      <c r="M19" s="23">
        <v>25</v>
      </c>
      <c r="N19" s="25">
        <v>25.745061178595957</v>
      </c>
      <c r="O19" s="23">
        <v>26</v>
      </c>
      <c r="P19" s="23">
        <v>27</v>
      </c>
      <c r="Q19" s="23">
        <v>28</v>
      </c>
      <c r="R19" s="23">
        <v>27</v>
      </c>
      <c r="S19" s="23">
        <v>26</v>
      </c>
      <c r="T19" s="48">
        <v>25</v>
      </c>
      <c r="U19" s="48">
        <v>28</v>
      </c>
      <c r="V19" s="48"/>
      <c r="W19" s="24">
        <f t="shared" si="0"/>
        <v>26.333333333333332</v>
      </c>
    </row>
    <row r="20" spans="2:23" s="14" customFormat="1" ht="15" x14ac:dyDescent="0.2">
      <c r="B20" s="18" t="s">
        <v>6</v>
      </c>
      <c r="C20" s="21">
        <v>32</v>
      </c>
      <c r="D20" s="21">
        <v>36</v>
      </c>
      <c r="E20" s="21">
        <v>34</v>
      </c>
      <c r="F20" s="21">
        <v>36</v>
      </c>
      <c r="G20" s="21">
        <v>32</v>
      </c>
      <c r="H20" s="21">
        <v>34</v>
      </c>
      <c r="I20" s="21">
        <v>34</v>
      </c>
      <c r="J20" s="21">
        <v>32</v>
      </c>
      <c r="K20" s="21">
        <v>32</v>
      </c>
      <c r="L20" s="21">
        <v>31</v>
      </c>
      <c r="M20" s="21">
        <v>28</v>
      </c>
      <c r="N20" s="21">
        <v>27</v>
      </c>
      <c r="O20" s="21">
        <v>29</v>
      </c>
      <c r="P20" s="21">
        <v>28</v>
      </c>
      <c r="Q20" s="21">
        <v>29</v>
      </c>
      <c r="R20" s="21">
        <v>28</v>
      </c>
      <c r="S20" s="21">
        <v>30</v>
      </c>
      <c r="T20" s="47">
        <v>27</v>
      </c>
      <c r="U20" s="47">
        <v>29</v>
      </c>
      <c r="V20" s="47"/>
      <c r="W20" s="22">
        <f t="shared" si="0"/>
        <v>28.666666666666668</v>
      </c>
    </row>
    <row r="21" spans="2:23" s="14" customFormat="1" ht="15" x14ac:dyDescent="0.2">
      <c r="B21" s="19" t="s">
        <v>7</v>
      </c>
      <c r="C21" s="23">
        <v>35</v>
      </c>
      <c r="D21" s="23">
        <v>37</v>
      </c>
      <c r="E21" s="23">
        <v>35</v>
      </c>
      <c r="F21" s="23">
        <v>37</v>
      </c>
      <c r="G21" s="23">
        <v>34</v>
      </c>
      <c r="H21" s="23">
        <v>34</v>
      </c>
      <c r="I21" s="23">
        <v>35</v>
      </c>
      <c r="J21" s="23">
        <v>33</v>
      </c>
      <c r="K21" s="23">
        <v>34</v>
      </c>
      <c r="L21" s="23">
        <v>31</v>
      </c>
      <c r="M21" s="23">
        <v>27</v>
      </c>
      <c r="N21" s="23">
        <v>28</v>
      </c>
      <c r="O21" s="23">
        <v>29</v>
      </c>
      <c r="P21" s="23">
        <v>30</v>
      </c>
      <c r="Q21" s="23">
        <v>28</v>
      </c>
      <c r="R21" s="23">
        <v>29</v>
      </c>
      <c r="S21" s="23">
        <v>30</v>
      </c>
      <c r="T21" s="48">
        <v>26</v>
      </c>
      <c r="U21" s="48">
        <v>28</v>
      </c>
      <c r="V21" s="48"/>
      <c r="W21" s="24">
        <f t="shared" si="0"/>
        <v>28</v>
      </c>
    </row>
    <row r="22" spans="2:23" s="14" customFormat="1" ht="15.75" x14ac:dyDescent="0.2">
      <c r="B22" s="20" t="s">
        <v>12</v>
      </c>
      <c r="C22" s="26">
        <f t="shared" ref="C22:U22" si="1">AVERAGE(C10:C21)</f>
        <v>31.5</v>
      </c>
      <c r="D22" s="26">
        <f t="shared" si="1"/>
        <v>32.5</v>
      </c>
      <c r="E22" s="26">
        <f t="shared" si="1"/>
        <v>32.583333333333336</v>
      </c>
      <c r="F22" s="26">
        <f t="shared" si="1"/>
        <v>31.333333333333332</v>
      </c>
      <c r="G22" s="26">
        <f t="shared" si="1"/>
        <v>32.416666666666664</v>
      </c>
      <c r="H22" s="26">
        <f t="shared" si="1"/>
        <v>30.5</v>
      </c>
      <c r="I22" s="26">
        <f t="shared" si="1"/>
        <v>29.333333333333332</v>
      </c>
      <c r="J22" s="26">
        <f t="shared" si="1"/>
        <v>29.5</v>
      </c>
      <c r="K22" s="26">
        <f t="shared" si="1"/>
        <v>30.75</v>
      </c>
      <c r="L22" s="26">
        <f t="shared" si="1"/>
        <v>29.916666666666668</v>
      </c>
      <c r="M22" s="26">
        <f t="shared" si="1"/>
        <v>27.274003752622423</v>
      </c>
      <c r="N22" s="26">
        <f t="shared" si="1"/>
        <v>25.728755098216329</v>
      </c>
      <c r="O22" s="26">
        <f t="shared" si="1"/>
        <v>26</v>
      </c>
      <c r="P22" s="26">
        <f t="shared" si="1"/>
        <v>26.5</v>
      </c>
      <c r="Q22" s="26">
        <f t="shared" si="1"/>
        <v>27.333333333333332</v>
      </c>
      <c r="R22" s="26">
        <f>AVERAGE(R10:R21)</f>
        <v>27.083333333333332</v>
      </c>
      <c r="S22" s="26">
        <f t="shared" si="1"/>
        <v>26.416666666666668</v>
      </c>
      <c r="T22" s="26">
        <f t="shared" si="1"/>
        <v>26.583333333333332</v>
      </c>
      <c r="U22" s="26">
        <f t="shared" si="1"/>
        <v>26.333333333333332</v>
      </c>
      <c r="V22" s="26"/>
      <c r="W22" s="26"/>
    </row>
    <row r="23" spans="2:23" s="14" customFormat="1" ht="15" x14ac:dyDescent="0.2"/>
    <row r="24" spans="2:23" s="14" customFormat="1" ht="15" x14ac:dyDescent="0.2"/>
    <row r="25" spans="2:23" s="14" customFormat="1" ht="15" x14ac:dyDescent="0.2"/>
    <row r="26" spans="2:23" s="14" customFormat="1" ht="15" x14ac:dyDescent="0.2"/>
    <row r="27" spans="2:23" s="14" customFormat="1" ht="15" x14ac:dyDescent="0.2"/>
    <row r="28" spans="2:23" s="14" customFormat="1" ht="15" x14ac:dyDescent="0.2"/>
    <row r="29" spans="2:23" s="14" customFormat="1" ht="15" x14ac:dyDescent="0.2"/>
  </sheetData>
  <phoneticPr fontId="0" type="noConversion"/>
  <pageMargins left="0.75" right="0.75" top="1" bottom="1" header="0.5" footer="0.5"/>
  <pageSetup paperSize="9" orientation="portrait" r:id="rId1"/>
  <headerFooter alignWithMargins="0"/>
  <ignoredErrors>
    <ignoredError sqref="C22:P22 Q22 R22:U22 W10:W2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I25"/>
  <sheetViews>
    <sheetView zoomScaleNormal="100" workbookViewId="0">
      <pane xSplit="2" topLeftCell="C1" activePane="topRight" state="frozen"/>
      <selection activeCell="A7" sqref="A7"/>
      <selection pane="topRight" activeCell="V22" sqref="V22"/>
    </sheetView>
  </sheetViews>
  <sheetFormatPr defaultColWidth="9.140625" defaultRowHeight="12.75" x14ac:dyDescent="0.2"/>
  <cols>
    <col min="1" max="1" width="8.85546875" style="2" customWidth="1"/>
    <col min="2" max="2" width="11" style="2" customWidth="1"/>
    <col min="3" max="22" width="9.7109375" style="2" customWidth="1"/>
    <col min="23" max="23" width="16.28515625" style="2" customWidth="1"/>
    <col min="24" max="16384" width="9.140625" style="2"/>
  </cols>
  <sheetData>
    <row r="3" spans="1:35" ht="20.25" x14ac:dyDescent="0.3">
      <c r="A3" s="11" t="s">
        <v>28</v>
      </c>
      <c r="B3" s="12"/>
      <c r="C3" s="12"/>
      <c r="D3" s="12"/>
      <c r="E3" s="12"/>
      <c r="F3" s="12"/>
    </row>
    <row r="4" spans="1:35" ht="16.149999999999999" customHeight="1" x14ac:dyDescent="0.2">
      <c r="A4" s="14" t="s">
        <v>25</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row>
    <row r="5" spans="1:35" ht="16.149999999999999" customHeight="1" x14ac:dyDescent="0.2">
      <c r="A5" s="15" t="s">
        <v>24</v>
      </c>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row>
    <row r="6" spans="1:35" ht="16.149999999999999" customHeight="1" x14ac:dyDescent="0.2">
      <c r="A6" s="54" t="s">
        <v>51</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18.95" customHeight="1" x14ac:dyDescent="0.2">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row>
    <row r="8" spans="1:35" ht="15.75" x14ac:dyDescent="0.25">
      <c r="A8" s="13"/>
      <c r="B8" s="4" t="s">
        <v>22</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row>
    <row r="9" spans="1:35" ht="15.75" x14ac:dyDescent="0.2">
      <c r="A9" s="13"/>
      <c r="B9" s="16"/>
      <c r="C9" s="16">
        <v>2003</v>
      </c>
      <c r="D9" s="16">
        <v>2004</v>
      </c>
      <c r="E9" s="16">
        <v>2005</v>
      </c>
      <c r="F9" s="16">
        <v>2006</v>
      </c>
      <c r="G9" s="16">
        <v>2007</v>
      </c>
      <c r="H9" s="16">
        <v>2008</v>
      </c>
      <c r="I9" s="16">
        <v>2009</v>
      </c>
      <c r="J9" s="16">
        <v>2010</v>
      </c>
      <c r="K9" s="16">
        <v>2011</v>
      </c>
      <c r="L9" s="16">
        <v>2012</v>
      </c>
      <c r="M9" s="16">
        <v>2013</v>
      </c>
      <c r="N9" s="16">
        <v>2014</v>
      </c>
      <c r="O9" s="16">
        <v>2015</v>
      </c>
      <c r="P9" s="16">
        <v>2016</v>
      </c>
      <c r="Q9" s="16">
        <v>2017</v>
      </c>
      <c r="R9" s="16">
        <v>2018</v>
      </c>
      <c r="S9" s="16">
        <v>2019</v>
      </c>
      <c r="T9" s="16">
        <v>2020</v>
      </c>
      <c r="U9" s="16">
        <v>2021</v>
      </c>
      <c r="V9" s="16">
        <v>2022</v>
      </c>
      <c r="W9" s="16" t="s">
        <v>26</v>
      </c>
      <c r="X9" s="13"/>
      <c r="Y9" s="13"/>
      <c r="Z9" s="13"/>
      <c r="AA9" s="13"/>
      <c r="AB9" s="13"/>
      <c r="AC9" s="13"/>
      <c r="AD9" s="13"/>
      <c r="AE9" s="13"/>
      <c r="AF9" s="13"/>
      <c r="AG9" s="13"/>
      <c r="AH9" s="13"/>
      <c r="AI9" s="13"/>
    </row>
    <row r="10" spans="1:35" ht="15" x14ac:dyDescent="0.2">
      <c r="A10" s="13"/>
      <c r="B10" s="18" t="s">
        <v>8</v>
      </c>
      <c r="C10" s="21">
        <v>177</v>
      </c>
      <c r="D10" s="21">
        <v>173</v>
      </c>
      <c r="E10" s="21">
        <v>181</v>
      </c>
      <c r="F10" s="21">
        <v>187</v>
      </c>
      <c r="G10" s="21">
        <v>187</v>
      </c>
      <c r="H10" s="21">
        <v>187</v>
      </c>
      <c r="I10" s="21">
        <v>183</v>
      </c>
      <c r="J10" s="21">
        <v>187</v>
      </c>
      <c r="K10" s="21">
        <v>190</v>
      </c>
      <c r="L10" s="21">
        <v>179</v>
      </c>
      <c r="M10" s="21">
        <v>169</v>
      </c>
      <c r="N10" s="21">
        <v>165</v>
      </c>
      <c r="O10" s="21">
        <v>154</v>
      </c>
      <c r="P10" s="21">
        <v>158</v>
      </c>
      <c r="Q10" s="21">
        <v>149</v>
      </c>
      <c r="R10" s="21">
        <v>149</v>
      </c>
      <c r="S10" s="21">
        <v>152</v>
      </c>
      <c r="T10" s="47">
        <v>159</v>
      </c>
      <c r="U10" s="47">
        <v>156</v>
      </c>
      <c r="V10" s="47">
        <v>150</v>
      </c>
      <c r="W10" s="22">
        <f>AVERAGE(S10:U10)</f>
        <v>155.66666666666666</v>
      </c>
      <c r="X10" s="13"/>
      <c r="Y10" s="13"/>
      <c r="Z10" s="13"/>
      <c r="AA10" s="13"/>
      <c r="AB10" s="13"/>
      <c r="AC10" s="13"/>
      <c r="AD10" s="13"/>
      <c r="AE10" s="13"/>
      <c r="AF10" s="13"/>
      <c r="AG10" s="13"/>
      <c r="AH10" s="13"/>
      <c r="AI10" s="13"/>
    </row>
    <row r="11" spans="1:35" ht="15" x14ac:dyDescent="0.2">
      <c r="A11" s="13"/>
      <c r="B11" s="19" t="s">
        <v>9</v>
      </c>
      <c r="C11" s="23">
        <v>177</v>
      </c>
      <c r="D11" s="23">
        <v>173</v>
      </c>
      <c r="E11" s="23">
        <v>184</v>
      </c>
      <c r="F11" s="23">
        <v>189</v>
      </c>
      <c r="G11" s="23">
        <v>188</v>
      </c>
      <c r="H11" s="23">
        <v>190</v>
      </c>
      <c r="I11" s="23">
        <v>185</v>
      </c>
      <c r="J11" s="23">
        <v>188</v>
      </c>
      <c r="K11" s="23">
        <v>193</v>
      </c>
      <c r="L11" s="23">
        <v>177</v>
      </c>
      <c r="M11" s="23">
        <v>168</v>
      </c>
      <c r="N11" s="23">
        <v>161</v>
      </c>
      <c r="O11" s="23">
        <v>156</v>
      </c>
      <c r="P11" s="23">
        <v>159</v>
      </c>
      <c r="Q11" s="23">
        <v>157</v>
      </c>
      <c r="R11" s="23">
        <v>149</v>
      </c>
      <c r="S11" s="23">
        <v>155</v>
      </c>
      <c r="T11" s="48">
        <v>160</v>
      </c>
      <c r="U11" s="48">
        <v>156</v>
      </c>
      <c r="V11" s="48"/>
      <c r="W11" s="24">
        <f t="shared" ref="W11:W21" si="0">AVERAGE(S11:U11)</f>
        <v>157</v>
      </c>
      <c r="X11" s="13"/>
      <c r="Y11" s="13"/>
      <c r="Z11" s="13"/>
      <c r="AA11" s="13"/>
      <c r="AB11" s="13"/>
      <c r="AC11" s="13"/>
      <c r="AD11" s="13"/>
      <c r="AE11" s="13"/>
      <c r="AF11" s="13"/>
      <c r="AG11" s="13"/>
      <c r="AH11" s="13"/>
      <c r="AI11" s="13"/>
    </row>
    <row r="12" spans="1:35" ht="15" x14ac:dyDescent="0.2">
      <c r="A12" s="13"/>
      <c r="B12" s="18" t="s">
        <v>10</v>
      </c>
      <c r="C12" s="21">
        <v>180</v>
      </c>
      <c r="D12" s="21">
        <v>176</v>
      </c>
      <c r="E12" s="21">
        <v>186</v>
      </c>
      <c r="F12" s="21">
        <v>187</v>
      </c>
      <c r="G12" s="21">
        <v>190</v>
      </c>
      <c r="H12" s="21">
        <v>193</v>
      </c>
      <c r="I12" s="21">
        <v>186</v>
      </c>
      <c r="J12" s="21">
        <v>190</v>
      </c>
      <c r="K12" s="21">
        <v>190</v>
      </c>
      <c r="L12" s="21">
        <v>178</v>
      </c>
      <c r="M12" s="21">
        <v>172</v>
      </c>
      <c r="N12" s="21">
        <v>161</v>
      </c>
      <c r="O12" s="21">
        <v>158</v>
      </c>
      <c r="P12" s="21">
        <v>161</v>
      </c>
      <c r="Q12" s="21">
        <v>159</v>
      </c>
      <c r="R12" s="21">
        <v>153</v>
      </c>
      <c r="S12" s="21">
        <v>157</v>
      </c>
      <c r="T12" s="47">
        <v>161</v>
      </c>
      <c r="U12" s="47">
        <v>157</v>
      </c>
      <c r="V12" s="47"/>
      <c r="W12" s="22">
        <f t="shared" si="0"/>
        <v>158.33333333333334</v>
      </c>
      <c r="X12" s="13"/>
      <c r="Y12" s="13"/>
      <c r="Z12" s="13"/>
      <c r="AA12" s="13"/>
      <c r="AB12" s="13"/>
      <c r="AC12" s="13"/>
      <c r="AD12" s="13"/>
      <c r="AE12" s="13"/>
      <c r="AF12" s="13"/>
      <c r="AG12" s="13"/>
      <c r="AH12" s="13"/>
      <c r="AI12" s="13"/>
    </row>
    <row r="13" spans="1:35" ht="15" x14ac:dyDescent="0.2">
      <c r="A13" s="13"/>
      <c r="B13" s="19" t="s">
        <v>11</v>
      </c>
      <c r="C13" s="23">
        <v>183</v>
      </c>
      <c r="D13" s="23">
        <v>187</v>
      </c>
      <c r="E13" s="23">
        <v>192</v>
      </c>
      <c r="F13" s="23">
        <v>192</v>
      </c>
      <c r="G13" s="23">
        <v>195</v>
      </c>
      <c r="H13" s="23">
        <v>194</v>
      </c>
      <c r="I13" s="23">
        <v>196</v>
      </c>
      <c r="J13" s="23">
        <v>192</v>
      </c>
      <c r="K13" s="23">
        <v>192</v>
      </c>
      <c r="L13" s="23">
        <v>182</v>
      </c>
      <c r="M13" s="23">
        <v>167</v>
      </c>
      <c r="N13" s="23">
        <v>163</v>
      </c>
      <c r="O13" s="23">
        <v>161</v>
      </c>
      <c r="P13" s="23">
        <v>166</v>
      </c>
      <c r="Q13" s="23">
        <v>162</v>
      </c>
      <c r="R13" s="23">
        <v>156</v>
      </c>
      <c r="S13" s="23">
        <v>160</v>
      </c>
      <c r="T13" s="48">
        <v>162</v>
      </c>
      <c r="U13" s="48">
        <v>158</v>
      </c>
      <c r="V13" s="48"/>
      <c r="W13" s="24">
        <f t="shared" si="0"/>
        <v>160</v>
      </c>
      <c r="X13" s="13"/>
      <c r="Y13" s="13"/>
      <c r="Z13" s="13"/>
      <c r="AA13" s="13"/>
      <c r="AB13" s="13"/>
      <c r="AC13" s="13"/>
      <c r="AD13" s="13"/>
      <c r="AE13" s="13"/>
      <c r="AF13" s="13"/>
      <c r="AG13" s="13"/>
      <c r="AH13" s="13"/>
      <c r="AI13" s="13"/>
    </row>
    <row r="14" spans="1:35" ht="15" x14ac:dyDescent="0.2">
      <c r="A14" s="13"/>
      <c r="B14" s="18" t="s">
        <v>0</v>
      </c>
      <c r="C14" s="21">
        <v>187</v>
      </c>
      <c r="D14" s="21">
        <v>190</v>
      </c>
      <c r="E14" s="21">
        <v>196</v>
      </c>
      <c r="F14" s="21">
        <v>196</v>
      </c>
      <c r="G14" s="21">
        <v>195</v>
      </c>
      <c r="H14" s="21">
        <v>198</v>
      </c>
      <c r="I14" s="21">
        <v>198</v>
      </c>
      <c r="J14" s="21">
        <v>193</v>
      </c>
      <c r="K14" s="21">
        <v>192</v>
      </c>
      <c r="L14" s="21">
        <v>185</v>
      </c>
      <c r="M14" s="21">
        <v>167</v>
      </c>
      <c r="N14" s="21">
        <v>166</v>
      </c>
      <c r="O14" s="21">
        <v>161</v>
      </c>
      <c r="P14" s="21">
        <v>161</v>
      </c>
      <c r="Q14" s="21">
        <v>164</v>
      </c>
      <c r="R14" s="21">
        <v>160</v>
      </c>
      <c r="S14" s="21">
        <v>161</v>
      </c>
      <c r="T14" s="47">
        <v>161</v>
      </c>
      <c r="U14" s="47">
        <v>159</v>
      </c>
      <c r="V14" s="47"/>
      <c r="W14" s="22">
        <f t="shared" si="0"/>
        <v>160.33333333333334</v>
      </c>
      <c r="X14" s="13"/>
      <c r="Y14" s="13"/>
      <c r="Z14" s="13"/>
      <c r="AA14" s="13"/>
      <c r="AB14" s="13"/>
      <c r="AC14" s="13"/>
      <c r="AD14" s="13"/>
      <c r="AE14" s="13"/>
      <c r="AF14" s="13"/>
      <c r="AG14" s="13"/>
      <c r="AH14" s="13"/>
      <c r="AI14" s="13"/>
    </row>
    <row r="15" spans="1:35" ht="15" x14ac:dyDescent="0.2">
      <c r="A15" s="13"/>
      <c r="B15" s="19" t="s">
        <v>1</v>
      </c>
      <c r="C15" s="23">
        <v>190</v>
      </c>
      <c r="D15" s="23">
        <v>193</v>
      </c>
      <c r="E15" s="23">
        <v>199</v>
      </c>
      <c r="F15" s="23">
        <v>203</v>
      </c>
      <c r="G15" s="23">
        <v>199</v>
      </c>
      <c r="H15" s="23">
        <v>200</v>
      </c>
      <c r="I15" s="23">
        <v>200</v>
      </c>
      <c r="J15" s="23">
        <v>194</v>
      </c>
      <c r="K15" s="23">
        <v>192</v>
      </c>
      <c r="L15" s="23">
        <v>188</v>
      </c>
      <c r="M15" s="23">
        <v>168</v>
      </c>
      <c r="N15" s="23">
        <v>169</v>
      </c>
      <c r="O15" s="23">
        <v>161</v>
      </c>
      <c r="P15" s="23">
        <v>166</v>
      </c>
      <c r="Q15" s="23">
        <v>161</v>
      </c>
      <c r="R15" s="23">
        <v>164</v>
      </c>
      <c r="S15" s="23">
        <v>165</v>
      </c>
      <c r="T15" s="48">
        <v>161</v>
      </c>
      <c r="U15" s="48">
        <v>162</v>
      </c>
      <c r="V15" s="48"/>
      <c r="W15" s="24">
        <f t="shared" si="0"/>
        <v>162.66666666666666</v>
      </c>
      <c r="X15" s="13"/>
      <c r="Y15" s="13"/>
      <c r="Z15" s="13"/>
      <c r="AA15" s="13"/>
      <c r="AB15" s="13"/>
      <c r="AC15" s="13"/>
      <c r="AD15" s="13"/>
      <c r="AE15" s="13"/>
      <c r="AF15" s="13"/>
      <c r="AG15" s="13"/>
      <c r="AH15" s="13"/>
      <c r="AI15" s="13"/>
    </row>
    <row r="16" spans="1:35" ht="15" x14ac:dyDescent="0.2">
      <c r="A16" s="13"/>
      <c r="B16" s="18" t="s">
        <v>2</v>
      </c>
      <c r="C16" s="21">
        <v>198</v>
      </c>
      <c r="D16" s="21">
        <v>195</v>
      </c>
      <c r="E16" s="21">
        <v>204</v>
      </c>
      <c r="F16" s="21">
        <v>209</v>
      </c>
      <c r="G16" s="21">
        <v>205</v>
      </c>
      <c r="H16" s="21">
        <v>205</v>
      </c>
      <c r="I16" s="21">
        <v>204</v>
      </c>
      <c r="J16" s="21">
        <v>197</v>
      </c>
      <c r="K16" s="21">
        <v>193</v>
      </c>
      <c r="L16" s="21">
        <v>195</v>
      </c>
      <c r="M16" s="21">
        <v>173</v>
      </c>
      <c r="N16" s="21">
        <v>174</v>
      </c>
      <c r="O16" s="21">
        <v>165</v>
      </c>
      <c r="P16" s="21">
        <v>171</v>
      </c>
      <c r="Q16" s="21">
        <v>167</v>
      </c>
      <c r="R16" s="21">
        <v>171</v>
      </c>
      <c r="S16" s="21">
        <v>171</v>
      </c>
      <c r="T16" s="47">
        <v>166</v>
      </c>
      <c r="U16" s="47">
        <v>166</v>
      </c>
      <c r="V16" s="47"/>
      <c r="W16" s="22">
        <f t="shared" si="0"/>
        <v>167.66666666666666</v>
      </c>
      <c r="X16" s="13"/>
      <c r="Y16" s="13"/>
      <c r="Z16" s="13"/>
      <c r="AA16" s="13"/>
      <c r="AB16" s="13"/>
      <c r="AC16" s="13"/>
      <c r="AD16" s="13"/>
      <c r="AE16" s="13"/>
      <c r="AF16" s="13"/>
      <c r="AG16" s="13"/>
      <c r="AH16" s="13"/>
      <c r="AI16" s="13"/>
    </row>
    <row r="17" spans="1:35" ht="15" x14ac:dyDescent="0.2">
      <c r="A17" s="13"/>
      <c r="B17" s="19" t="s">
        <v>3</v>
      </c>
      <c r="C17" s="23">
        <v>206</v>
      </c>
      <c r="D17" s="23">
        <v>202</v>
      </c>
      <c r="E17" s="23">
        <v>204</v>
      </c>
      <c r="F17" s="23">
        <v>211</v>
      </c>
      <c r="G17" s="23">
        <v>210</v>
      </c>
      <c r="H17" s="23">
        <v>210</v>
      </c>
      <c r="I17" s="23">
        <v>207</v>
      </c>
      <c r="J17" s="23">
        <v>202</v>
      </c>
      <c r="K17" s="23">
        <v>197</v>
      </c>
      <c r="L17" s="23">
        <v>203</v>
      </c>
      <c r="M17" s="23">
        <v>177</v>
      </c>
      <c r="N17" s="23">
        <v>178</v>
      </c>
      <c r="O17" s="23">
        <v>171</v>
      </c>
      <c r="P17" s="23">
        <v>177</v>
      </c>
      <c r="Q17" s="23">
        <v>169</v>
      </c>
      <c r="R17" s="23">
        <v>178</v>
      </c>
      <c r="S17" s="23">
        <v>180</v>
      </c>
      <c r="T17" s="48">
        <v>174</v>
      </c>
      <c r="U17" s="48">
        <v>177</v>
      </c>
      <c r="V17" s="48"/>
      <c r="W17" s="24">
        <f t="shared" si="0"/>
        <v>177</v>
      </c>
      <c r="X17" s="13"/>
      <c r="Y17" s="13"/>
      <c r="Z17" s="13"/>
      <c r="AA17" s="13"/>
      <c r="AB17" s="13"/>
      <c r="AC17" s="13"/>
      <c r="AD17" s="13"/>
      <c r="AE17" s="13"/>
      <c r="AF17" s="13"/>
      <c r="AG17" s="13"/>
      <c r="AH17" s="13"/>
      <c r="AI17" s="13"/>
    </row>
    <row r="18" spans="1:35" ht="15" x14ac:dyDescent="0.2">
      <c r="A18" s="13"/>
      <c r="B18" s="18" t="s">
        <v>4</v>
      </c>
      <c r="C18" s="21">
        <v>206</v>
      </c>
      <c r="D18" s="21">
        <v>201</v>
      </c>
      <c r="E18" s="21">
        <v>202</v>
      </c>
      <c r="F18" s="21">
        <v>208</v>
      </c>
      <c r="G18" s="21">
        <v>206</v>
      </c>
      <c r="H18" s="21">
        <v>210</v>
      </c>
      <c r="I18" s="21">
        <v>206</v>
      </c>
      <c r="J18" s="21">
        <v>201</v>
      </c>
      <c r="K18" s="21">
        <v>197</v>
      </c>
      <c r="L18" s="21">
        <v>202</v>
      </c>
      <c r="M18" s="21">
        <v>178</v>
      </c>
      <c r="N18" s="21">
        <v>179</v>
      </c>
      <c r="O18" s="21">
        <v>173</v>
      </c>
      <c r="P18" s="21">
        <v>179</v>
      </c>
      <c r="Q18" s="21">
        <v>167</v>
      </c>
      <c r="R18" s="21">
        <v>177</v>
      </c>
      <c r="S18" s="21">
        <v>180</v>
      </c>
      <c r="T18" s="47">
        <v>176</v>
      </c>
      <c r="U18" s="47">
        <v>179</v>
      </c>
      <c r="V18" s="47"/>
      <c r="W18" s="22">
        <f t="shared" si="0"/>
        <v>178.33333333333334</v>
      </c>
      <c r="X18" s="13"/>
      <c r="Y18" s="13"/>
      <c r="Z18" s="13"/>
      <c r="AA18" s="13"/>
      <c r="AB18" s="13"/>
      <c r="AC18" s="13"/>
      <c r="AD18" s="13"/>
      <c r="AE18" s="13"/>
      <c r="AF18" s="13"/>
      <c r="AG18" s="13"/>
      <c r="AH18" s="13"/>
      <c r="AI18" s="13"/>
    </row>
    <row r="19" spans="1:35" ht="15" x14ac:dyDescent="0.2">
      <c r="A19" s="13"/>
      <c r="B19" s="19" t="s">
        <v>5</v>
      </c>
      <c r="C19" s="23">
        <v>191</v>
      </c>
      <c r="D19" s="23">
        <v>193</v>
      </c>
      <c r="E19" s="23">
        <v>195</v>
      </c>
      <c r="F19" s="23">
        <v>197</v>
      </c>
      <c r="G19" s="23">
        <v>195</v>
      </c>
      <c r="H19" s="23">
        <v>201</v>
      </c>
      <c r="I19" s="23">
        <v>195</v>
      </c>
      <c r="J19" s="23">
        <v>190</v>
      </c>
      <c r="K19" s="23">
        <v>191</v>
      </c>
      <c r="L19" s="23">
        <v>191</v>
      </c>
      <c r="M19" s="23">
        <v>175</v>
      </c>
      <c r="N19" s="25">
        <v>172.04412574161853</v>
      </c>
      <c r="O19" s="23">
        <v>166</v>
      </c>
      <c r="P19" s="23">
        <v>173</v>
      </c>
      <c r="Q19" s="23">
        <v>160</v>
      </c>
      <c r="R19" s="23">
        <v>168</v>
      </c>
      <c r="S19" s="23">
        <v>172</v>
      </c>
      <c r="T19" s="48">
        <v>171</v>
      </c>
      <c r="U19" s="48">
        <v>176</v>
      </c>
      <c r="V19" s="48"/>
      <c r="W19" s="24">
        <f t="shared" si="0"/>
        <v>173</v>
      </c>
      <c r="X19" s="13"/>
      <c r="Y19" s="13"/>
      <c r="Z19" s="13"/>
      <c r="AA19" s="13"/>
      <c r="AB19" s="13"/>
      <c r="AC19" s="13"/>
      <c r="AD19" s="13"/>
      <c r="AE19" s="13"/>
      <c r="AF19" s="13"/>
      <c r="AG19" s="13"/>
      <c r="AH19" s="13"/>
      <c r="AI19" s="13"/>
    </row>
    <row r="20" spans="1:35" ht="15" x14ac:dyDescent="0.2">
      <c r="A20" s="13"/>
      <c r="B20" s="18" t="s">
        <v>6</v>
      </c>
      <c r="C20" s="21">
        <v>178</v>
      </c>
      <c r="D20" s="21">
        <v>182</v>
      </c>
      <c r="E20" s="21">
        <v>189</v>
      </c>
      <c r="F20" s="21">
        <v>187</v>
      </c>
      <c r="G20" s="21">
        <v>185</v>
      </c>
      <c r="H20" s="21">
        <v>193</v>
      </c>
      <c r="I20" s="21">
        <v>188</v>
      </c>
      <c r="J20" s="21">
        <v>182</v>
      </c>
      <c r="K20" s="21">
        <v>184</v>
      </c>
      <c r="L20" s="21">
        <v>178</v>
      </c>
      <c r="M20" s="21">
        <v>171</v>
      </c>
      <c r="N20" s="21">
        <v>164</v>
      </c>
      <c r="O20" s="21">
        <v>159</v>
      </c>
      <c r="P20" s="21">
        <v>162</v>
      </c>
      <c r="Q20" s="21">
        <v>154</v>
      </c>
      <c r="R20" s="21">
        <v>157</v>
      </c>
      <c r="S20" s="21">
        <v>165</v>
      </c>
      <c r="T20" s="47">
        <v>162</v>
      </c>
      <c r="U20" s="47">
        <v>170</v>
      </c>
      <c r="V20" s="47"/>
      <c r="W20" s="22">
        <f t="shared" si="0"/>
        <v>165.66666666666666</v>
      </c>
      <c r="X20" s="13"/>
      <c r="Y20" s="13"/>
      <c r="Z20" s="13"/>
      <c r="AA20" s="13"/>
      <c r="AB20" s="13"/>
      <c r="AC20" s="13"/>
      <c r="AD20" s="13"/>
      <c r="AE20" s="13"/>
      <c r="AF20" s="13"/>
      <c r="AG20" s="13"/>
      <c r="AH20" s="13"/>
      <c r="AI20" s="13"/>
    </row>
    <row r="21" spans="1:35" ht="15" x14ac:dyDescent="0.2">
      <c r="A21" s="13"/>
      <c r="B21" s="19" t="s">
        <v>7</v>
      </c>
      <c r="C21" s="23">
        <v>171</v>
      </c>
      <c r="D21" s="23">
        <v>180</v>
      </c>
      <c r="E21" s="23">
        <v>186</v>
      </c>
      <c r="F21" s="23">
        <v>186</v>
      </c>
      <c r="G21" s="23">
        <v>184</v>
      </c>
      <c r="H21" s="23">
        <v>184</v>
      </c>
      <c r="I21" s="23">
        <v>185</v>
      </c>
      <c r="J21" s="23">
        <v>182</v>
      </c>
      <c r="K21" s="23">
        <v>180</v>
      </c>
      <c r="L21" s="23">
        <v>171</v>
      </c>
      <c r="M21" s="23">
        <v>167</v>
      </c>
      <c r="N21" s="23">
        <v>157</v>
      </c>
      <c r="O21" s="23">
        <v>157</v>
      </c>
      <c r="P21" s="23">
        <v>152</v>
      </c>
      <c r="Q21" s="23">
        <v>150</v>
      </c>
      <c r="R21" s="23">
        <v>152</v>
      </c>
      <c r="S21" s="23">
        <v>160</v>
      </c>
      <c r="T21" s="48">
        <v>157</v>
      </c>
      <c r="U21" s="48">
        <v>154</v>
      </c>
      <c r="V21" s="48"/>
      <c r="W21" s="24">
        <f t="shared" si="0"/>
        <v>157</v>
      </c>
      <c r="X21" s="13"/>
      <c r="Y21" s="13"/>
      <c r="Z21" s="13"/>
      <c r="AA21" s="13"/>
      <c r="AB21" s="13"/>
      <c r="AC21" s="13"/>
      <c r="AD21" s="13"/>
      <c r="AE21" s="13"/>
      <c r="AF21" s="13"/>
      <c r="AG21" s="13"/>
      <c r="AH21" s="13"/>
      <c r="AI21" s="13"/>
    </row>
    <row r="22" spans="1:35" ht="15.75" x14ac:dyDescent="0.2">
      <c r="A22" s="13"/>
      <c r="B22" s="20" t="s">
        <v>12</v>
      </c>
      <c r="C22" s="26">
        <f t="shared" ref="C22:U22" si="1">AVERAGE(C10:C21)</f>
        <v>187</v>
      </c>
      <c r="D22" s="26">
        <f t="shared" si="1"/>
        <v>187.08333333333334</v>
      </c>
      <c r="E22" s="26">
        <f t="shared" si="1"/>
        <v>193.16666666666666</v>
      </c>
      <c r="F22" s="26">
        <f t="shared" si="1"/>
        <v>196</v>
      </c>
      <c r="G22" s="26">
        <f t="shared" si="1"/>
        <v>194.91666666666666</v>
      </c>
      <c r="H22" s="26">
        <f t="shared" si="1"/>
        <v>197.08333333333334</v>
      </c>
      <c r="I22" s="26">
        <f t="shared" si="1"/>
        <v>194.41666666666666</v>
      </c>
      <c r="J22" s="26">
        <f t="shared" si="1"/>
        <v>191.5</v>
      </c>
      <c r="K22" s="26">
        <f t="shared" si="1"/>
        <v>190.91666666666666</v>
      </c>
      <c r="L22" s="26">
        <f t="shared" si="1"/>
        <v>185.75</v>
      </c>
      <c r="M22" s="26">
        <f t="shared" si="1"/>
        <v>171</v>
      </c>
      <c r="N22" s="26">
        <f t="shared" si="1"/>
        <v>167.42034381180153</v>
      </c>
      <c r="O22" s="26">
        <f t="shared" si="1"/>
        <v>161.83333333333334</v>
      </c>
      <c r="P22" s="26">
        <f t="shared" si="1"/>
        <v>165.41666666666666</v>
      </c>
      <c r="Q22" s="26">
        <f t="shared" si="1"/>
        <v>159.91666666666666</v>
      </c>
      <c r="R22" s="26">
        <f t="shared" si="1"/>
        <v>161.16666666666666</v>
      </c>
      <c r="S22" s="26">
        <f t="shared" si="1"/>
        <v>164.83333333333334</v>
      </c>
      <c r="T22" s="26">
        <f t="shared" si="1"/>
        <v>164.16666666666666</v>
      </c>
      <c r="U22" s="26">
        <f t="shared" si="1"/>
        <v>164.16666666666666</v>
      </c>
      <c r="V22" s="26"/>
      <c r="W22" s="27"/>
      <c r="X22" s="13"/>
      <c r="Y22" s="13"/>
      <c r="Z22" s="13"/>
      <c r="AA22" s="13"/>
      <c r="AB22" s="13"/>
      <c r="AC22" s="13"/>
      <c r="AD22" s="13"/>
      <c r="AE22" s="13"/>
      <c r="AF22" s="13"/>
      <c r="AG22" s="13"/>
      <c r="AH22" s="13"/>
      <c r="AI22" s="13"/>
    </row>
    <row r="23" spans="1:35" ht="15" x14ac:dyDescent="0.2">
      <c r="A23" s="13"/>
      <c r="B23" s="13"/>
      <c r="C23" s="13"/>
      <c r="D23" s="13"/>
      <c r="E23" s="13"/>
      <c r="F23" s="13"/>
      <c r="G23" s="13"/>
      <c r="H23" s="13"/>
      <c r="I23" s="13"/>
      <c r="J23" s="13"/>
      <c r="K23" s="13"/>
      <c r="L23" s="13"/>
      <c r="M23" s="13"/>
      <c r="N23" s="13"/>
      <c r="O23" s="13"/>
      <c r="P23" s="17"/>
      <c r="Q23" s="17"/>
      <c r="R23" s="17"/>
      <c r="S23" s="17"/>
      <c r="T23" s="17"/>
      <c r="U23" s="17"/>
      <c r="V23" s="17"/>
      <c r="W23" s="13"/>
      <c r="X23" s="13"/>
      <c r="Y23" s="13"/>
      <c r="Z23" s="13"/>
      <c r="AA23" s="13"/>
      <c r="AB23" s="13"/>
      <c r="AC23" s="13"/>
      <c r="AD23" s="13"/>
      <c r="AE23" s="13"/>
      <c r="AF23" s="13"/>
      <c r="AG23" s="13"/>
      <c r="AH23" s="13"/>
      <c r="AI23" s="13"/>
    </row>
    <row r="24" spans="1:35" ht="15"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row>
    <row r="25" spans="1:35" ht="15" x14ac:dyDescent="0.2">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row>
  </sheetData>
  <pageMargins left="0.7" right="0.7" top="0.75" bottom="0.75" header="0.3" footer="0.3"/>
  <pageSetup orientation="portrait" horizontalDpi="300" verticalDpi="300" r:id="rId1"/>
  <ignoredErrors>
    <ignoredError sqref="W22 C22:U22 W10:W21"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G29"/>
  <sheetViews>
    <sheetView zoomScaleNormal="100" workbookViewId="0">
      <pane xSplit="2" ySplit="2" topLeftCell="C3" activePane="bottomRight" state="frozen"/>
      <selection activeCell="A7" sqref="A7"/>
      <selection pane="topRight" activeCell="A7" sqref="A7"/>
      <selection pane="bottomLeft" activeCell="A7" sqref="A7"/>
      <selection pane="bottomRight" activeCell="H9" sqref="H9"/>
    </sheetView>
  </sheetViews>
  <sheetFormatPr defaultColWidth="9.140625" defaultRowHeight="12.75" x14ac:dyDescent="0.2"/>
  <cols>
    <col min="1" max="1" width="8.85546875" style="45" customWidth="1"/>
    <col min="2" max="2" width="11" style="45" customWidth="1"/>
    <col min="3" max="5" width="9.7109375" style="45" customWidth="1"/>
    <col min="6" max="16384" width="9.140625" style="45"/>
  </cols>
  <sheetData>
    <row r="3" spans="1:7" s="43" customFormat="1" ht="20.25" x14ac:dyDescent="0.2">
      <c r="A3" s="42" t="s">
        <v>35</v>
      </c>
    </row>
    <row r="4" spans="1:7" s="14" customFormat="1" ht="16.149999999999999" customHeight="1" x14ac:dyDescent="0.2">
      <c r="A4" s="14" t="s">
        <v>25</v>
      </c>
    </row>
    <row r="5" spans="1:7" s="14" customFormat="1" ht="16.149999999999999" customHeight="1" x14ac:dyDescent="0.2">
      <c r="A5" s="15" t="s">
        <v>24</v>
      </c>
    </row>
    <row r="6" spans="1:7" s="14" customFormat="1" ht="16.149999999999999" customHeight="1" x14ac:dyDescent="0.2">
      <c r="A6" s="54" t="s">
        <v>51</v>
      </c>
    </row>
    <row r="7" spans="1:7" s="14" customFormat="1" ht="18.95" customHeight="1" x14ac:dyDescent="0.2"/>
    <row r="8" spans="1:7" s="14" customFormat="1" ht="15.75" x14ac:dyDescent="0.2">
      <c r="B8" s="44" t="s">
        <v>33</v>
      </c>
    </row>
    <row r="9" spans="1:7" s="14" customFormat="1" ht="15.75" x14ac:dyDescent="0.2">
      <c r="B9" s="28"/>
      <c r="C9" s="16">
        <v>2018</v>
      </c>
      <c r="D9" s="16">
        <v>2019</v>
      </c>
      <c r="E9" s="16">
        <v>2020</v>
      </c>
      <c r="F9" s="16">
        <v>2021</v>
      </c>
      <c r="G9" s="16">
        <v>2022</v>
      </c>
    </row>
    <row r="10" spans="1:7" s="14" customFormat="1" ht="15" x14ac:dyDescent="0.2">
      <c r="B10" s="18" t="s">
        <v>8</v>
      </c>
      <c r="C10" s="21">
        <v>3.32</v>
      </c>
      <c r="D10" s="21">
        <v>3.35</v>
      </c>
      <c r="E10" s="47">
        <v>3.38</v>
      </c>
      <c r="F10" s="47">
        <v>3.37</v>
      </c>
      <c r="G10" s="47">
        <v>3.37</v>
      </c>
    </row>
    <row r="11" spans="1:7" s="14" customFormat="1" ht="15" x14ac:dyDescent="0.2">
      <c r="B11" s="19" t="s">
        <v>9</v>
      </c>
      <c r="C11" s="23">
        <v>3.32</v>
      </c>
      <c r="D11" s="23">
        <v>3.35</v>
      </c>
      <c r="E11" s="48">
        <v>3.39</v>
      </c>
      <c r="F11" s="48">
        <v>3.35</v>
      </c>
      <c r="G11" s="48"/>
    </row>
    <row r="12" spans="1:7" s="14" customFormat="1" ht="15" x14ac:dyDescent="0.2">
      <c r="B12" s="18" t="s">
        <v>10</v>
      </c>
      <c r="C12" s="21">
        <v>3.32</v>
      </c>
      <c r="D12" s="21">
        <v>3.35</v>
      </c>
      <c r="E12" s="47">
        <v>3.38</v>
      </c>
      <c r="F12" s="47">
        <v>3.34</v>
      </c>
      <c r="G12" s="47"/>
    </row>
    <row r="13" spans="1:7" s="14" customFormat="1" ht="15" x14ac:dyDescent="0.2">
      <c r="B13" s="19" t="s">
        <v>11</v>
      </c>
      <c r="C13" s="23">
        <v>3.27</v>
      </c>
      <c r="D13" s="23">
        <v>3.37</v>
      </c>
      <c r="E13" s="48">
        <v>3.32</v>
      </c>
      <c r="F13" s="48">
        <v>3.36</v>
      </c>
      <c r="G13" s="48"/>
    </row>
    <row r="14" spans="1:7" s="14" customFormat="1" ht="15" x14ac:dyDescent="0.2">
      <c r="B14" s="18" t="s">
        <v>0</v>
      </c>
      <c r="C14" s="21">
        <v>3.28</v>
      </c>
      <c r="D14" s="21">
        <v>3.36</v>
      </c>
      <c r="E14" s="47">
        <v>3.31</v>
      </c>
      <c r="F14" s="47">
        <v>3.35</v>
      </c>
      <c r="G14" s="47"/>
    </row>
    <row r="15" spans="1:7" s="14" customFormat="1" ht="15" x14ac:dyDescent="0.2">
      <c r="B15" s="19" t="s">
        <v>1</v>
      </c>
      <c r="C15" s="23">
        <v>3.23</v>
      </c>
      <c r="D15" s="23">
        <v>3.34</v>
      </c>
      <c r="E15" s="48">
        <v>3.27</v>
      </c>
      <c r="F15" s="48">
        <v>3.29</v>
      </c>
      <c r="G15" s="48"/>
    </row>
    <row r="16" spans="1:7" s="14" customFormat="1" ht="15" x14ac:dyDescent="0.2">
      <c r="B16" s="18" t="s">
        <v>2</v>
      </c>
      <c r="C16" s="21">
        <v>3.21</v>
      </c>
      <c r="D16" s="21">
        <v>3.31</v>
      </c>
      <c r="E16" s="47">
        <v>3.28</v>
      </c>
      <c r="F16" s="47">
        <v>3.26</v>
      </c>
      <c r="G16" s="47"/>
    </row>
    <row r="17" spans="2:7" s="14" customFormat="1" ht="15" x14ac:dyDescent="0.2">
      <c r="B17" s="19" t="s">
        <v>3</v>
      </c>
      <c r="C17" s="23">
        <v>3.29</v>
      </c>
      <c r="D17" s="23">
        <v>3.32</v>
      </c>
      <c r="E17" s="48">
        <v>3.28</v>
      </c>
      <c r="F17" s="48">
        <v>3.29</v>
      </c>
      <c r="G17" s="48"/>
    </row>
    <row r="18" spans="2:7" s="14" customFormat="1" ht="15" x14ac:dyDescent="0.2">
      <c r="B18" s="18" t="s">
        <v>4</v>
      </c>
      <c r="C18" s="50">
        <v>3.4</v>
      </c>
      <c r="D18" s="21">
        <v>3.41</v>
      </c>
      <c r="E18" s="47">
        <v>3.39</v>
      </c>
      <c r="F18" s="47">
        <v>3.35</v>
      </c>
      <c r="G18" s="47"/>
    </row>
    <row r="19" spans="2:7" s="14" customFormat="1" ht="15" x14ac:dyDescent="0.2">
      <c r="B19" s="19" t="s">
        <v>5</v>
      </c>
      <c r="C19" s="23">
        <v>3.44</v>
      </c>
      <c r="D19" s="23">
        <v>3.43</v>
      </c>
      <c r="E19" s="48">
        <v>3.44</v>
      </c>
      <c r="F19" s="48">
        <v>3.38</v>
      </c>
      <c r="G19" s="48"/>
    </row>
    <row r="20" spans="2:7" s="14" customFormat="1" ht="15" x14ac:dyDescent="0.2">
      <c r="B20" s="18" t="s">
        <v>6</v>
      </c>
      <c r="C20" s="21">
        <v>3.44</v>
      </c>
      <c r="D20" s="21">
        <v>3.48</v>
      </c>
      <c r="E20" s="47">
        <v>3.42</v>
      </c>
      <c r="F20" s="51">
        <v>3.4</v>
      </c>
      <c r="G20" s="51"/>
    </row>
    <row r="21" spans="2:7" s="14" customFormat="1" ht="15" x14ac:dyDescent="0.2">
      <c r="B21" s="19" t="s">
        <v>7</v>
      </c>
      <c r="C21" s="23">
        <v>3.39</v>
      </c>
      <c r="D21" s="23">
        <v>3.43</v>
      </c>
      <c r="E21" s="48">
        <v>3.38</v>
      </c>
      <c r="F21" s="48">
        <v>3.41</v>
      </c>
      <c r="G21" s="48"/>
    </row>
    <row r="22" spans="2:7" s="14" customFormat="1" ht="15.75" x14ac:dyDescent="0.2">
      <c r="B22" s="20" t="s">
        <v>12</v>
      </c>
      <c r="C22" s="49">
        <f>AVERAGE(C10:C21)</f>
        <v>3.3258333333333332</v>
      </c>
      <c r="D22" s="49">
        <f t="shared" ref="D22:E22" si="0">AVERAGE(D10:D21)</f>
        <v>3.375</v>
      </c>
      <c r="E22" s="49">
        <f t="shared" si="0"/>
        <v>3.3533333333333335</v>
      </c>
      <c r="F22" s="49">
        <f t="shared" ref="F22" si="1">AVERAGE(F10:F21)</f>
        <v>3.3458333333333337</v>
      </c>
      <c r="G22" s="49"/>
    </row>
    <row r="23" spans="2:7" s="14" customFormat="1" ht="15" x14ac:dyDescent="0.2"/>
    <row r="24" spans="2:7" s="14" customFormat="1" ht="15" x14ac:dyDescent="0.2"/>
    <row r="25" spans="2:7" s="14" customFormat="1" ht="15" x14ac:dyDescent="0.2"/>
    <row r="26" spans="2:7" s="14" customFormat="1" ht="15" x14ac:dyDescent="0.2"/>
    <row r="27" spans="2:7" s="14" customFormat="1" ht="15" x14ac:dyDescent="0.2"/>
    <row r="28" spans="2:7" s="14" customFormat="1" ht="15" x14ac:dyDescent="0.2"/>
    <row r="29" spans="2:7" s="14" customFormat="1" ht="15" x14ac:dyDescent="0.2"/>
  </sheetData>
  <pageMargins left="0.75" right="0.75" top="1" bottom="1" header="0.5" footer="0.5"/>
  <pageSetup paperSize="9" orientation="portrait" r:id="rId1"/>
  <headerFooter alignWithMargins="0"/>
  <ignoredErrors>
    <ignoredError sqref="C22:F22"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G29"/>
  <sheetViews>
    <sheetView zoomScaleNormal="100" workbookViewId="0">
      <pane xSplit="2" ySplit="2" topLeftCell="C3" activePane="bottomRight" state="frozen"/>
      <selection activeCell="A7" sqref="A7"/>
      <selection pane="topRight" activeCell="A7" sqref="A7"/>
      <selection pane="bottomLeft" activeCell="A7" sqref="A7"/>
      <selection pane="bottomRight" activeCell="H11" sqref="H11"/>
    </sheetView>
  </sheetViews>
  <sheetFormatPr defaultColWidth="9.140625" defaultRowHeight="12.75" x14ac:dyDescent="0.2"/>
  <cols>
    <col min="1" max="1" width="8.85546875" style="45" customWidth="1"/>
    <col min="2" max="2" width="11" style="45" customWidth="1"/>
    <col min="3" max="5" width="9.7109375" style="45" customWidth="1"/>
    <col min="6" max="16384" width="9.140625" style="45"/>
  </cols>
  <sheetData>
    <row r="3" spans="1:7" s="43" customFormat="1" ht="20.25" x14ac:dyDescent="0.2">
      <c r="A3" s="42" t="s">
        <v>36</v>
      </c>
    </row>
    <row r="4" spans="1:7" s="14" customFormat="1" ht="16.149999999999999" customHeight="1" x14ac:dyDescent="0.2">
      <c r="A4" s="14" t="s">
        <v>25</v>
      </c>
    </row>
    <row r="5" spans="1:7" s="14" customFormat="1" ht="16.149999999999999" customHeight="1" x14ac:dyDescent="0.2">
      <c r="A5" s="15" t="s">
        <v>24</v>
      </c>
    </row>
    <row r="6" spans="1:7" s="14" customFormat="1" ht="16.149999999999999" customHeight="1" x14ac:dyDescent="0.2">
      <c r="A6" s="54" t="s">
        <v>51</v>
      </c>
    </row>
    <row r="7" spans="1:7" s="14" customFormat="1" ht="18.95" customHeight="1" x14ac:dyDescent="0.2"/>
    <row r="8" spans="1:7" s="14" customFormat="1" ht="15.75" x14ac:dyDescent="0.2">
      <c r="B8" s="44" t="s">
        <v>34</v>
      </c>
    </row>
    <row r="9" spans="1:7" s="14" customFormat="1" ht="15.75" x14ac:dyDescent="0.2">
      <c r="B9" s="28"/>
      <c r="C9" s="16">
        <v>2018</v>
      </c>
      <c r="D9" s="16">
        <v>2019</v>
      </c>
      <c r="E9" s="16">
        <v>2020</v>
      </c>
      <c r="F9" s="16">
        <v>2021</v>
      </c>
      <c r="G9" s="16">
        <v>2022</v>
      </c>
    </row>
    <row r="10" spans="1:7" s="14" customFormat="1" ht="15" x14ac:dyDescent="0.2">
      <c r="B10" s="18" t="s">
        <v>8</v>
      </c>
      <c r="C10" s="50">
        <v>4.1500000000000004</v>
      </c>
      <c r="D10" s="50">
        <v>4.0999999999999996</v>
      </c>
      <c r="E10" s="51">
        <v>4.1900000000000004</v>
      </c>
      <c r="F10" s="51">
        <v>4.32</v>
      </c>
      <c r="G10" s="51">
        <v>4.29</v>
      </c>
    </row>
    <row r="11" spans="1:7" s="14" customFormat="1" ht="15" x14ac:dyDescent="0.2">
      <c r="B11" s="19" t="s">
        <v>9</v>
      </c>
      <c r="C11" s="52">
        <v>4.1500000000000004</v>
      </c>
      <c r="D11" s="52">
        <v>4.0999999999999996</v>
      </c>
      <c r="E11" s="53">
        <v>4.22</v>
      </c>
      <c r="F11" s="53">
        <v>4.3</v>
      </c>
      <c r="G11" s="53"/>
    </row>
    <row r="12" spans="1:7" s="14" customFormat="1" ht="15" x14ac:dyDescent="0.2">
      <c r="B12" s="18" t="s">
        <v>10</v>
      </c>
      <c r="C12" s="50">
        <v>4.18</v>
      </c>
      <c r="D12" s="50">
        <v>4.1100000000000003</v>
      </c>
      <c r="E12" s="51">
        <v>4.24</v>
      </c>
      <c r="F12" s="51">
        <v>4.28</v>
      </c>
      <c r="G12" s="51"/>
    </row>
    <row r="13" spans="1:7" s="14" customFormat="1" ht="15" x14ac:dyDescent="0.2">
      <c r="B13" s="19" t="s">
        <v>11</v>
      </c>
      <c r="C13" s="52">
        <v>4.13</v>
      </c>
      <c r="D13" s="52">
        <v>4.05</v>
      </c>
      <c r="E13" s="53">
        <v>4.13</v>
      </c>
      <c r="F13" s="53">
        <v>4.18</v>
      </c>
      <c r="G13" s="53"/>
    </row>
    <row r="14" spans="1:7" s="14" customFormat="1" ht="15" x14ac:dyDescent="0.2">
      <c r="B14" s="18" t="s">
        <v>0</v>
      </c>
      <c r="C14" s="50">
        <v>3.96</v>
      </c>
      <c r="D14" s="50">
        <v>3.96</v>
      </c>
      <c r="E14" s="51">
        <v>4.01</v>
      </c>
      <c r="F14" s="51">
        <v>4.1100000000000003</v>
      </c>
      <c r="G14" s="51"/>
    </row>
    <row r="15" spans="1:7" s="14" customFormat="1" ht="15" x14ac:dyDescent="0.2">
      <c r="B15" s="19" t="s">
        <v>1</v>
      </c>
      <c r="C15" s="52">
        <v>3.91</v>
      </c>
      <c r="D15" s="52">
        <v>4</v>
      </c>
      <c r="E15" s="53">
        <v>4.01</v>
      </c>
      <c r="F15" s="53">
        <v>4.03</v>
      </c>
      <c r="G15" s="53"/>
    </row>
    <row r="16" spans="1:7" s="14" customFormat="1" ht="15" x14ac:dyDescent="0.2">
      <c r="B16" s="18" t="s">
        <v>2</v>
      </c>
      <c r="C16" s="50">
        <v>3.89</v>
      </c>
      <c r="D16" s="50">
        <v>3.96</v>
      </c>
      <c r="E16" s="51">
        <v>4</v>
      </c>
      <c r="F16" s="51">
        <v>4.03</v>
      </c>
      <c r="G16" s="51"/>
    </row>
    <row r="17" spans="2:7" s="14" customFormat="1" ht="15" x14ac:dyDescent="0.2">
      <c r="B17" s="19" t="s">
        <v>3</v>
      </c>
      <c r="C17" s="52">
        <v>3.97</v>
      </c>
      <c r="D17" s="52">
        <v>4.04</v>
      </c>
      <c r="E17" s="53">
        <v>4.04</v>
      </c>
      <c r="F17" s="53">
        <v>4.0999999999999996</v>
      </c>
      <c r="G17" s="53"/>
    </row>
    <row r="18" spans="2:7" s="14" customFormat="1" ht="15" x14ac:dyDescent="0.2">
      <c r="B18" s="18" t="s">
        <v>4</v>
      </c>
      <c r="C18" s="50">
        <v>4.08</v>
      </c>
      <c r="D18" s="50">
        <v>4.16</v>
      </c>
      <c r="E18" s="51">
        <v>4.16</v>
      </c>
      <c r="F18" s="51">
        <v>4.17</v>
      </c>
      <c r="G18" s="51"/>
    </row>
    <row r="19" spans="2:7" s="14" customFormat="1" ht="15" x14ac:dyDescent="0.2">
      <c r="B19" s="19" t="s">
        <v>5</v>
      </c>
      <c r="C19" s="52">
        <v>4.16</v>
      </c>
      <c r="D19" s="52">
        <v>4.1900000000000004</v>
      </c>
      <c r="E19" s="53">
        <v>4.28</v>
      </c>
      <c r="F19" s="53">
        <v>4.26</v>
      </c>
      <c r="G19" s="53"/>
    </row>
    <row r="20" spans="2:7" s="14" customFormat="1" ht="15" x14ac:dyDescent="0.2">
      <c r="B20" s="18" t="s">
        <v>6</v>
      </c>
      <c r="C20" s="50">
        <v>4.1900000000000004</v>
      </c>
      <c r="D20" s="50">
        <v>4.33</v>
      </c>
      <c r="E20" s="51">
        <v>4.3099999999999996</v>
      </c>
      <c r="F20" s="51">
        <v>4.28</v>
      </c>
      <c r="G20" s="51"/>
    </row>
    <row r="21" spans="2:7" s="14" customFormat="1" ht="15" x14ac:dyDescent="0.2">
      <c r="B21" s="19" t="s">
        <v>7</v>
      </c>
      <c r="C21" s="52">
        <v>4.1500000000000004</v>
      </c>
      <c r="D21" s="52">
        <v>4.2699999999999996</v>
      </c>
      <c r="E21" s="53">
        <v>4.3</v>
      </c>
      <c r="F21" s="53">
        <v>4.3600000000000003</v>
      </c>
      <c r="G21" s="53"/>
    </row>
    <row r="22" spans="2:7" s="14" customFormat="1" ht="15.75" x14ac:dyDescent="0.2">
      <c r="B22" s="20" t="s">
        <v>12</v>
      </c>
      <c r="C22" s="49">
        <f>AVERAGE(C10:C21)</f>
        <v>4.0766666666666662</v>
      </c>
      <c r="D22" s="49">
        <f t="shared" ref="D22:E22" si="0">AVERAGE(D10:D21)</f>
        <v>4.105833333333333</v>
      </c>
      <c r="E22" s="49">
        <f t="shared" si="0"/>
        <v>4.1574999999999998</v>
      </c>
      <c r="F22" s="49">
        <f t="shared" ref="F22" si="1">AVERAGE(F10:F21)</f>
        <v>4.2016666666666671</v>
      </c>
      <c r="G22" s="49"/>
    </row>
    <row r="23" spans="2:7" s="14" customFormat="1" ht="15" x14ac:dyDescent="0.2"/>
    <row r="24" spans="2:7" s="14" customFormat="1" ht="15" x14ac:dyDescent="0.2"/>
    <row r="25" spans="2:7" s="14" customFormat="1" ht="15" x14ac:dyDescent="0.2"/>
    <row r="26" spans="2:7" s="14" customFormat="1" ht="15" x14ac:dyDescent="0.2"/>
    <row r="27" spans="2:7" s="14" customFormat="1" ht="15" x14ac:dyDescent="0.2"/>
    <row r="28" spans="2:7" s="14" customFormat="1" ht="15" x14ac:dyDescent="0.2"/>
    <row r="29" spans="2:7" s="14" customFormat="1" ht="15" x14ac:dyDescent="0.2"/>
  </sheetData>
  <pageMargins left="0.75" right="0.75" top="1" bottom="1" header="0.5" footer="0.5"/>
  <pageSetup paperSize="9" orientation="portrait" r:id="rId1"/>
  <headerFooter alignWithMargins="0"/>
  <ignoredErrors>
    <ignoredError sqref="C22:F22"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E29"/>
  <sheetViews>
    <sheetView zoomScaleNormal="100" workbookViewId="0">
      <pane xSplit="2" ySplit="2" topLeftCell="C3" activePane="bottomRight" state="frozen"/>
      <selection activeCell="A7" sqref="A7"/>
      <selection pane="topRight" activeCell="A7" sqref="A7"/>
      <selection pane="bottomLeft" activeCell="A7" sqref="A7"/>
      <selection pane="bottomRight" activeCell="F23" sqref="F23"/>
    </sheetView>
  </sheetViews>
  <sheetFormatPr defaultColWidth="9.140625" defaultRowHeight="12.75" x14ac:dyDescent="0.2"/>
  <cols>
    <col min="1" max="1" width="8.85546875" style="45" customWidth="1"/>
    <col min="2" max="2" width="11" style="45" customWidth="1"/>
    <col min="3" max="3" width="9.7109375" style="45" customWidth="1"/>
    <col min="4" max="16384" width="9.140625" style="45"/>
  </cols>
  <sheetData>
    <row r="3" spans="1:5" s="43" customFormat="1" ht="20.25" x14ac:dyDescent="0.2">
      <c r="A3" s="42" t="s">
        <v>39</v>
      </c>
    </row>
    <row r="4" spans="1:5" s="14" customFormat="1" ht="16.149999999999999" customHeight="1" x14ac:dyDescent="0.2">
      <c r="A4" s="14" t="s">
        <v>25</v>
      </c>
    </row>
    <row r="5" spans="1:5" s="14" customFormat="1" ht="16.149999999999999" customHeight="1" x14ac:dyDescent="0.2">
      <c r="A5" s="15" t="s">
        <v>37</v>
      </c>
    </row>
    <row r="6" spans="1:5" s="14" customFormat="1" ht="16.149999999999999" customHeight="1" x14ac:dyDescent="0.2">
      <c r="A6" s="54" t="s">
        <v>51</v>
      </c>
    </row>
    <row r="7" spans="1:5" s="14" customFormat="1" ht="18.95" customHeight="1" x14ac:dyDescent="0.2"/>
    <row r="8" spans="1:5" s="14" customFormat="1" ht="15.75" x14ac:dyDescent="0.2">
      <c r="B8" s="44" t="s">
        <v>32</v>
      </c>
    </row>
    <row r="9" spans="1:5" s="14" customFormat="1" ht="15.75" x14ac:dyDescent="0.2">
      <c r="B9" s="28"/>
      <c r="C9" s="16">
        <v>2020</v>
      </c>
      <c r="D9" s="16">
        <v>2021</v>
      </c>
      <c r="E9" s="16">
        <v>2022</v>
      </c>
    </row>
    <row r="10" spans="1:5" s="14" customFormat="1" ht="15" x14ac:dyDescent="0.2">
      <c r="B10" s="18" t="s">
        <v>8</v>
      </c>
      <c r="C10" s="22">
        <v>516.9678111855186</v>
      </c>
      <c r="D10" s="22">
        <v>516</v>
      </c>
      <c r="E10" s="22">
        <v>518</v>
      </c>
    </row>
    <row r="11" spans="1:5" s="14" customFormat="1" ht="15" x14ac:dyDescent="0.2">
      <c r="B11" s="19" t="s">
        <v>9</v>
      </c>
      <c r="C11" s="24">
        <v>516.16650549516396</v>
      </c>
      <c r="D11" s="24">
        <v>516</v>
      </c>
      <c r="E11" s="24"/>
    </row>
    <row r="12" spans="1:5" s="14" customFormat="1" ht="15" x14ac:dyDescent="0.2">
      <c r="B12" s="18" t="s">
        <v>10</v>
      </c>
      <c r="C12" s="22">
        <v>516.52443283800062</v>
      </c>
      <c r="D12" s="22">
        <v>517</v>
      </c>
      <c r="E12" s="22"/>
    </row>
    <row r="13" spans="1:5" s="14" customFormat="1" ht="15" x14ac:dyDescent="0.2">
      <c r="B13" s="19" t="s">
        <v>11</v>
      </c>
      <c r="C13" s="24">
        <v>514.7991906827549</v>
      </c>
      <c r="D13" s="24">
        <v>516</v>
      </c>
      <c r="E13" s="24"/>
    </row>
    <row r="14" spans="1:5" s="14" customFormat="1" ht="15" x14ac:dyDescent="0.2">
      <c r="B14" s="18" t="s">
        <v>0</v>
      </c>
      <c r="C14" s="22">
        <v>513.91826678236657</v>
      </c>
      <c r="D14" s="22">
        <v>517</v>
      </c>
      <c r="E14" s="22"/>
    </row>
    <row r="15" spans="1:5" s="14" customFormat="1" ht="15" x14ac:dyDescent="0.2">
      <c r="B15" s="19" t="s">
        <v>1</v>
      </c>
      <c r="C15" s="24">
        <v>515</v>
      </c>
      <c r="D15" s="24">
        <v>517</v>
      </c>
      <c r="E15" s="24"/>
    </row>
    <row r="16" spans="1:5" s="14" customFormat="1" ht="15" x14ac:dyDescent="0.2">
      <c r="B16" s="18" t="s">
        <v>2</v>
      </c>
      <c r="C16" s="22">
        <v>515</v>
      </c>
      <c r="D16" s="22">
        <v>517</v>
      </c>
      <c r="E16" s="22"/>
    </row>
    <row r="17" spans="2:5" s="14" customFormat="1" ht="15" x14ac:dyDescent="0.2">
      <c r="B17" s="19" t="s">
        <v>3</v>
      </c>
      <c r="C17" s="24">
        <v>516</v>
      </c>
      <c r="D17" s="24">
        <v>518</v>
      </c>
      <c r="E17" s="24"/>
    </row>
    <row r="18" spans="2:5" s="14" customFormat="1" ht="15" x14ac:dyDescent="0.2">
      <c r="B18" s="18" t="s">
        <v>4</v>
      </c>
      <c r="C18" s="22">
        <v>516</v>
      </c>
      <c r="D18" s="22">
        <v>519</v>
      </c>
      <c r="E18" s="22"/>
    </row>
    <row r="19" spans="2:5" s="14" customFormat="1" ht="15" x14ac:dyDescent="0.2">
      <c r="B19" s="19" t="s">
        <v>5</v>
      </c>
      <c r="C19" s="24">
        <v>516</v>
      </c>
      <c r="D19" s="24">
        <v>519</v>
      </c>
      <c r="E19" s="24"/>
    </row>
    <row r="20" spans="2:5" s="14" customFormat="1" ht="15" x14ac:dyDescent="0.2">
      <c r="B20" s="18" t="s">
        <v>6</v>
      </c>
      <c r="C20" s="22">
        <v>516</v>
      </c>
      <c r="D20" s="22">
        <v>519</v>
      </c>
      <c r="E20" s="22"/>
    </row>
    <row r="21" spans="2:5" s="14" customFormat="1" ht="15" x14ac:dyDescent="0.2">
      <c r="B21" s="19" t="s">
        <v>7</v>
      </c>
      <c r="C21" s="24">
        <v>517</v>
      </c>
      <c r="D21" s="24">
        <v>519</v>
      </c>
      <c r="E21" s="24"/>
    </row>
    <row r="22" spans="2:5" s="14" customFormat="1" ht="15.75" x14ac:dyDescent="0.2">
      <c r="B22" s="20" t="s">
        <v>12</v>
      </c>
      <c r="C22" s="26">
        <f t="shared" ref="C22:D22" si="0">AVERAGE(C10:C21)</f>
        <v>515.7813505819837</v>
      </c>
      <c r="D22" s="26">
        <f t="shared" si="0"/>
        <v>517.5</v>
      </c>
      <c r="E22" s="26"/>
    </row>
    <row r="23" spans="2:5" s="14" customFormat="1" ht="15" x14ac:dyDescent="0.2"/>
    <row r="24" spans="2:5" s="14" customFormat="1" ht="15" x14ac:dyDescent="0.2"/>
    <row r="25" spans="2:5" s="14" customFormat="1" ht="15" x14ac:dyDescent="0.2"/>
    <row r="26" spans="2:5" s="14" customFormat="1" ht="15" x14ac:dyDescent="0.2"/>
    <row r="27" spans="2:5" s="14" customFormat="1" ht="15" x14ac:dyDescent="0.2"/>
    <row r="28" spans="2:5" s="14" customFormat="1" ht="15" x14ac:dyDescent="0.2"/>
    <row r="29" spans="2:5" s="14" customFormat="1" ht="15" x14ac:dyDescent="0.2"/>
  </sheetData>
  <pageMargins left="0.75" right="0.75" top="1" bottom="1" header="0.5" footer="0.5"/>
  <pageSetup paperSize="9" orientation="portrait" r:id="rId1"/>
  <headerFooter alignWithMargins="0"/>
  <ignoredErrors>
    <ignoredError sqref="C22:D22"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
  <sheetViews>
    <sheetView zoomScaleNormal="100" workbookViewId="0">
      <selection activeCell="I34" sqref="I34"/>
    </sheetView>
  </sheetViews>
  <sheetFormatPr defaultColWidth="9.140625" defaultRowHeight="12.75" x14ac:dyDescent="0.2"/>
  <cols>
    <col min="1" max="16384" width="9.140625" style="1"/>
  </cols>
  <sheetData>
    <row r="6" spans="1:1" ht="15.75" x14ac:dyDescent="0.25">
      <c r="A6" s="55"/>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G141"/>
  <sheetViews>
    <sheetView showGridLines="0" topLeftCell="A22" workbookViewId="0">
      <selection activeCell="E16" sqref="E16"/>
    </sheetView>
  </sheetViews>
  <sheetFormatPr defaultColWidth="13" defaultRowHeight="15" x14ac:dyDescent="0.2"/>
  <cols>
    <col min="1" max="1" width="26" style="7" customWidth="1"/>
    <col min="2" max="11" width="12.7109375" style="7" customWidth="1"/>
    <col min="12" max="16384" width="13" style="7"/>
  </cols>
  <sheetData>
    <row r="1" spans="1:85" ht="15.75" thickBot="1" x14ac:dyDescent="0.25"/>
    <row r="2" spans="1:85" ht="15" customHeight="1" x14ac:dyDescent="0.25">
      <c r="A2" s="76" t="s">
        <v>38</v>
      </c>
      <c r="B2" s="76"/>
      <c r="C2" s="76"/>
      <c r="D2" s="76"/>
      <c r="E2" s="76"/>
      <c r="F2" s="76"/>
      <c r="G2" s="76"/>
      <c r="H2" s="76"/>
      <c r="I2" s="76"/>
      <c r="J2" s="76"/>
      <c r="K2" s="7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row>
    <row r="3" spans="1:85" ht="15" customHeight="1" x14ac:dyDescent="0.25">
      <c r="A3" s="8"/>
      <c r="B3" s="8"/>
      <c r="C3" s="8"/>
      <c r="D3" s="8"/>
      <c r="E3" s="8"/>
      <c r="F3" s="8"/>
      <c r="G3" s="8"/>
      <c r="H3" s="8"/>
      <c r="I3" s="8"/>
      <c r="J3" s="8"/>
      <c r="K3" s="8"/>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row>
    <row r="4" spans="1:85" ht="15" customHeight="1" x14ac:dyDescent="0.2">
      <c r="A4" s="77" t="s">
        <v>40</v>
      </c>
      <c r="B4" s="77"/>
      <c r="C4" s="77"/>
      <c r="D4" s="77"/>
      <c r="E4" s="77"/>
      <c r="F4" s="77"/>
      <c r="G4" s="77"/>
      <c r="H4" s="77"/>
      <c r="I4" s="77"/>
      <c r="J4" s="77"/>
      <c r="K4" s="77"/>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row>
    <row r="5" spans="1:85" ht="15" customHeight="1" x14ac:dyDescent="0.2">
      <c r="A5" s="77" t="s">
        <v>41</v>
      </c>
      <c r="B5" s="77"/>
      <c r="C5" s="77"/>
      <c r="D5" s="77"/>
      <c r="E5" s="77"/>
      <c r="F5" s="77"/>
      <c r="G5" s="77"/>
      <c r="H5" s="77"/>
      <c r="I5" s="77"/>
      <c r="J5" s="77"/>
      <c r="K5" s="77"/>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row>
    <row r="6" spans="1:85" ht="15" customHeight="1" x14ac:dyDescent="0.2">
      <c r="A6" s="57" t="s">
        <v>42</v>
      </c>
      <c r="B6" s="56"/>
      <c r="C6" s="56"/>
      <c r="D6" s="56"/>
      <c r="E6" s="56"/>
      <c r="F6" s="56"/>
      <c r="G6" s="56"/>
      <c r="H6" s="56"/>
      <c r="I6" s="56"/>
      <c r="J6" s="56"/>
      <c r="K6" s="5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row>
    <row r="7" spans="1:85" ht="15" customHeight="1" thickBot="1" x14ac:dyDescent="0.25">
      <c r="A7" s="5"/>
      <c r="B7" s="5"/>
      <c r="C7" s="5"/>
      <c r="D7" s="5"/>
      <c r="E7" s="5"/>
      <c r="F7" s="5"/>
      <c r="G7" s="5"/>
      <c r="H7" s="5"/>
      <c r="I7" s="5"/>
      <c r="J7" s="5"/>
      <c r="K7" s="5"/>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row>
    <row r="8" spans="1:85" ht="15" customHeight="1" x14ac:dyDescent="0.25">
      <c r="A8" s="76" t="s">
        <v>19</v>
      </c>
      <c r="B8" s="76"/>
      <c r="C8" s="76"/>
      <c r="D8" s="76"/>
      <c r="E8" s="76"/>
      <c r="F8" s="76"/>
      <c r="G8" s="76"/>
      <c r="H8" s="76"/>
      <c r="I8" s="76"/>
      <c r="J8" s="76"/>
      <c r="K8" s="7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row>
    <row r="9" spans="1:85" ht="15" customHeight="1" x14ac:dyDescent="0.25">
      <c r="A9" s="8"/>
      <c r="B9" s="8"/>
      <c r="C9" s="8"/>
      <c r="D9" s="8"/>
      <c r="E9" s="8"/>
      <c r="F9" s="8"/>
      <c r="G9" s="8"/>
      <c r="H9" s="8"/>
      <c r="I9" s="8"/>
      <c r="J9" s="8"/>
      <c r="K9" s="8"/>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row>
    <row r="10" spans="1:85" ht="15" customHeight="1" x14ac:dyDescent="0.2">
      <c r="A10" s="78" t="s">
        <v>43</v>
      </c>
      <c r="B10" s="78"/>
      <c r="C10" s="78"/>
      <c r="D10" s="78"/>
      <c r="E10" s="78"/>
      <c r="F10" s="78"/>
      <c r="G10" s="78"/>
      <c r="H10" s="78"/>
      <c r="I10" s="78"/>
      <c r="J10" s="78"/>
      <c r="K10" s="78"/>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row>
    <row r="11" spans="1:85" ht="15" customHeight="1" x14ac:dyDescent="0.25">
      <c r="A11" s="8"/>
      <c r="B11" s="8"/>
      <c r="C11" s="8"/>
      <c r="D11" s="8"/>
      <c r="E11" s="8"/>
      <c r="F11" s="8"/>
      <c r="G11" s="8"/>
      <c r="H11" s="8"/>
      <c r="I11" s="8"/>
      <c r="J11" s="8"/>
      <c r="K11" s="8"/>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row>
    <row r="12" spans="1:85" ht="15" customHeight="1" x14ac:dyDescent="0.2">
      <c r="A12" s="78" t="s">
        <v>44</v>
      </c>
      <c r="B12" s="78"/>
      <c r="C12" s="78"/>
      <c r="D12" s="78"/>
      <c r="E12" s="78"/>
      <c r="F12" s="78"/>
      <c r="G12" s="78"/>
      <c r="H12" s="78"/>
      <c r="I12" s="78"/>
      <c r="J12" s="78"/>
      <c r="K12" s="78"/>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row>
    <row r="13" spans="1:85" ht="15" customHeight="1" x14ac:dyDescent="0.2">
      <c r="A13" s="78"/>
      <c r="B13" s="78"/>
      <c r="C13" s="78"/>
      <c r="D13" s="78"/>
      <c r="E13" s="78"/>
      <c r="F13" s="78"/>
      <c r="G13" s="78"/>
      <c r="H13" s="78"/>
      <c r="I13" s="78"/>
      <c r="J13" s="78"/>
      <c r="K13" s="78"/>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row>
    <row r="14" spans="1:85" ht="15" customHeight="1" x14ac:dyDescent="0.2">
      <c r="A14" s="78"/>
      <c r="B14" s="78"/>
      <c r="C14" s="78"/>
      <c r="D14" s="78"/>
      <c r="E14" s="78"/>
      <c r="F14" s="78"/>
      <c r="G14" s="78"/>
      <c r="H14" s="78"/>
      <c r="I14" s="78"/>
      <c r="J14" s="78"/>
      <c r="K14" s="78"/>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row>
    <row r="15" spans="1:85" ht="15" customHeight="1" x14ac:dyDescent="0.2">
      <c r="A15" s="78"/>
      <c r="B15" s="78"/>
      <c r="C15" s="78"/>
      <c r="D15" s="78"/>
      <c r="E15" s="78"/>
      <c r="F15" s="78"/>
      <c r="G15" s="78"/>
      <c r="H15" s="78"/>
      <c r="I15" s="78"/>
      <c r="J15" s="78"/>
      <c r="K15" s="78"/>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row>
    <row r="16" spans="1:85" ht="15" customHeight="1" x14ac:dyDescent="0.2">
      <c r="A16" s="46"/>
      <c r="B16" s="46"/>
      <c r="C16" s="46"/>
      <c r="D16" s="46"/>
      <c r="E16" s="46"/>
      <c r="F16" s="46"/>
      <c r="G16" s="46"/>
      <c r="H16" s="46"/>
      <c r="I16" s="46"/>
      <c r="J16" s="46"/>
      <c r="K16" s="4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row>
    <row r="17" spans="1:85" ht="15" customHeight="1" x14ac:dyDescent="0.2">
      <c r="A17" s="78" t="s">
        <v>45</v>
      </c>
      <c r="B17" s="78"/>
      <c r="C17" s="78"/>
      <c r="D17" s="78"/>
      <c r="E17" s="78"/>
      <c r="F17" s="78"/>
      <c r="G17" s="78"/>
      <c r="H17" s="78"/>
      <c r="I17" s="78"/>
      <c r="J17" s="46"/>
      <c r="K17" s="4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row>
    <row r="18" spans="1:85" ht="15" customHeight="1" x14ac:dyDescent="0.2">
      <c r="A18" s="78"/>
      <c r="B18" s="78"/>
      <c r="C18" s="78"/>
      <c r="D18" s="78"/>
      <c r="E18" s="78"/>
      <c r="F18" s="78"/>
      <c r="G18" s="78"/>
      <c r="H18" s="78"/>
      <c r="I18" s="78"/>
      <c r="J18" s="46"/>
      <c r="K18" s="4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row>
    <row r="19" spans="1:85" ht="15" customHeight="1" x14ac:dyDescent="0.2">
      <c r="A19" s="78"/>
      <c r="B19" s="78"/>
      <c r="C19" s="78"/>
      <c r="D19" s="78"/>
      <c r="E19" s="78"/>
      <c r="F19" s="78"/>
      <c r="G19" s="78"/>
      <c r="H19" s="78"/>
      <c r="I19" s="78"/>
      <c r="J19" s="46"/>
      <c r="K19" s="4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row>
    <row r="20" spans="1:85" ht="15" customHeight="1" x14ac:dyDescent="0.2">
      <c r="A20" s="78"/>
      <c r="B20" s="78"/>
      <c r="C20" s="78"/>
      <c r="D20" s="78"/>
      <c r="E20" s="78"/>
      <c r="F20" s="78"/>
      <c r="G20" s="78"/>
      <c r="H20" s="78"/>
      <c r="I20" s="78"/>
      <c r="J20" s="46"/>
      <c r="K20" s="4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row>
    <row r="21" spans="1:85" ht="15" customHeight="1" x14ac:dyDescent="0.2">
      <c r="A21" s="78"/>
      <c r="B21" s="78"/>
      <c r="C21" s="78"/>
      <c r="D21" s="78"/>
      <c r="E21" s="78"/>
      <c r="F21" s="78"/>
      <c r="G21" s="78"/>
      <c r="H21" s="78"/>
      <c r="I21" s="78"/>
      <c r="J21" s="46"/>
      <c r="K21" s="4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row>
    <row r="22" spans="1:85" ht="15" customHeight="1" x14ac:dyDescent="0.2">
      <c r="A22" s="78"/>
      <c r="B22" s="78"/>
      <c r="C22" s="78"/>
      <c r="D22" s="78"/>
      <c r="E22" s="78"/>
      <c r="F22" s="78"/>
      <c r="G22" s="78"/>
      <c r="H22" s="78"/>
      <c r="I22" s="78"/>
      <c r="J22" s="46"/>
      <c r="K22" s="4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row>
    <row r="23" spans="1:85" ht="15" customHeight="1" x14ac:dyDescent="0.2">
      <c r="A23" s="10"/>
      <c r="B23" s="10"/>
      <c r="C23" s="10"/>
      <c r="D23" s="10"/>
      <c r="E23" s="10"/>
      <c r="F23" s="10"/>
      <c r="G23" s="10"/>
      <c r="H23" s="10"/>
      <c r="I23" s="10"/>
      <c r="J23" s="10"/>
      <c r="K23" s="10"/>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row>
    <row r="24" spans="1:85" ht="15" customHeight="1" x14ac:dyDescent="0.2">
      <c r="A24" s="77" t="s">
        <v>50</v>
      </c>
      <c r="B24" s="77"/>
      <c r="C24" s="77"/>
      <c r="D24" s="77"/>
      <c r="E24" s="77"/>
      <c r="F24" s="77"/>
      <c r="G24" s="77"/>
      <c r="H24" s="77"/>
      <c r="I24" s="77"/>
      <c r="J24" s="77"/>
      <c r="K24" s="77"/>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row>
    <row r="25" spans="1:85" ht="15" customHeight="1" thickBot="1" x14ac:dyDescent="0.25">
      <c r="A25" s="5"/>
      <c r="B25" s="5"/>
      <c r="C25" s="5"/>
      <c r="D25" s="5"/>
      <c r="E25" s="5"/>
      <c r="F25" s="5"/>
      <c r="G25" s="5"/>
      <c r="H25" s="5"/>
      <c r="I25" s="5"/>
      <c r="J25" s="5"/>
      <c r="K25" s="5"/>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row>
    <row r="26" spans="1:85" ht="15" customHeight="1" x14ac:dyDescent="0.2">
      <c r="A26" s="59" t="s">
        <v>18</v>
      </c>
      <c r="B26" s="59"/>
      <c r="C26" s="59"/>
      <c r="D26" s="59"/>
      <c r="E26" s="59"/>
      <c r="F26" s="59"/>
      <c r="G26" s="59"/>
      <c r="H26" s="59"/>
      <c r="I26" s="59"/>
      <c r="J26" s="59"/>
      <c r="K26" s="59"/>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row>
    <row r="27" spans="1:85" ht="15" customHeight="1" x14ac:dyDescent="0.2">
      <c r="A27" s="58"/>
      <c r="B27" s="58"/>
      <c r="C27" s="58"/>
      <c r="D27" s="58"/>
      <c r="E27" s="58"/>
      <c r="F27" s="58"/>
      <c r="G27" s="58"/>
      <c r="H27" s="58"/>
      <c r="I27" s="58"/>
      <c r="J27" s="58"/>
      <c r="K27" s="58"/>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row>
    <row r="28" spans="1:85" ht="15" customHeight="1" x14ac:dyDescent="0.2">
      <c r="A28" s="63" t="s">
        <v>46</v>
      </c>
      <c r="B28" s="75" t="s">
        <v>47</v>
      </c>
      <c r="C28" s="75"/>
      <c r="D28" s="75"/>
      <c r="E28" s="58"/>
      <c r="F28" s="58"/>
      <c r="G28" s="58"/>
      <c r="H28" s="58"/>
      <c r="I28" s="58"/>
      <c r="J28" s="58"/>
      <c r="K28" s="58"/>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row>
    <row r="29" spans="1:85" ht="15" customHeight="1" x14ac:dyDescent="0.2">
      <c r="A29" s="72" t="s">
        <v>23</v>
      </c>
      <c r="B29" s="73" t="s">
        <v>17</v>
      </c>
      <c r="C29" s="74"/>
      <c r="D29" s="74"/>
      <c r="E29" s="74"/>
      <c r="F29" s="74"/>
      <c r="G29" s="74"/>
      <c r="H29" s="74"/>
      <c r="I29" s="74"/>
      <c r="J29" s="74"/>
      <c r="K29" s="74"/>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row>
    <row r="30" spans="1:85" ht="15" customHeight="1" x14ac:dyDescent="0.2">
      <c r="A30" s="72"/>
      <c r="B30" s="74"/>
      <c r="C30" s="74"/>
      <c r="D30" s="74"/>
      <c r="E30" s="74"/>
      <c r="F30" s="74"/>
      <c r="G30" s="74"/>
      <c r="H30" s="74"/>
      <c r="I30" s="74"/>
      <c r="J30" s="74"/>
      <c r="K30" s="74"/>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row>
    <row r="31" spans="1:85" ht="15" customHeight="1" x14ac:dyDescent="0.2">
      <c r="A31" s="60"/>
      <c r="B31" s="74"/>
      <c r="C31" s="74"/>
      <c r="D31" s="74"/>
      <c r="E31" s="74"/>
      <c r="F31" s="74"/>
      <c r="G31" s="74"/>
      <c r="H31" s="74"/>
      <c r="I31" s="74"/>
      <c r="J31" s="74"/>
      <c r="K31" s="74"/>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row>
    <row r="32" spans="1:85" ht="15" customHeight="1" x14ac:dyDescent="0.2">
      <c r="A32" s="61"/>
      <c r="B32" s="74"/>
      <c r="C32" s="74"/>
      <c r="D32" s="74"/>
      <c r="E32" s="74"/>
      <c r="F32" s="74"/>
      <c r="G32" s="74"/>
      <c r="H32" s="74"/>
      <c r="I32" s="74"/>
      <c r="J32" s="74"/>
      <c r="K32" s="74"/>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row>
    <row r="33" spans="1:85" ht="15" customHeight="1" x14ac:dyDescent="0.2">
      <c r="A33" s="61"/>
      <c r="B33" s="74"/>
      <c r="C33" s="74"/>
      <c r="D33" s="74"/>
      <c r="E33" s="74"/>
      <c r="F33" s="74"/>
      <c r="G33" s="74"/>
      <c r="H33" s="74"/>
      <c r="I33" s="74"/>
      <c r="J33" s="74"/>
      <c r="K33" s="74"/>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row>
    <row r="34" spans="1:85" ht="15" customHeight="1" x14ac:dyDescent="0.2">
      <c r="A34" s="62" t="s">
        <v>16</v>
      </c>
      <c r="B34" s="61" t="s">
        <v>48</v>
      </c>
      <c r="C34" s="61"/>
      <c r="D34" s="61"/>
      <c r="E34" s="61"/>
      <c r="F34" s="61"/>
      <c r="G34" s="61"/>
      <c r="H34" s="61"/>
      <c r="I34" s="61"/>
      <c r="J34" s="61"/>
      <c r="K34" s="61"/>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row>
    <row r="35" spans="1:85" ht="15" customHeight="1" x14ac:dyDescent="0.2">
      <c r="A35" s="63" t="s">
        <v>15</v>
      </c>
      <c r="B35" s="64" t="s">
        <v>49</v>
      </c>
      <c r="C35" s="64"/>
      <c r="D35" s="64"/>
      <c r="E35" s="64"/>
      <c r="F35" s="64"/>
      <c r="G35" s="64"/>
      <c r="H35" s="64"/>
      <c r="I35" s="64"/>
      <c r="J35" s="64"/>
      <c r="K35" s="64"/>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row>
    <row r="36" spans="1:85" ht="15" customHeight="1" x14ac:dyDescent="0.2">
      <c r="A36" s="63" t="s">
        <v>14</v>
      </c>
      <c r="B36" s="75" t="s">
        <v>13</v>
      </c>
      <c r="C36" s="75"/>
      <c r="D36" s="75"/>
      <c r="E36" s="75"/>
      <c r="F36" s="75"/>
      <c r="G36" s="75"/>
      <c r="H36" s="75"/>
      <c r="I36" s="75"/>
      <c r="J36" s="75"/>
      <c r="K36" s="75"/>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row>
    <row r="37" spans="1:85" ht="16.5" thickBot="1" x14ac:dyDescent="0.25">
      <c r="A37" s="65"/>
      <c r="B37" s="66"/>
      <c r="C37" s="67"/>
      <c r="D37" s="67"/>
      <c r="E37" s="67"/>
      <c r="F37" s="67"/>
      <c r="G37" s="67"/>
      <c r="H37" s="67"/>
      <c r="I37" s="67"/>
      <c r="J37" s="67"/>
      <c r="K37" s="67"/>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row>
    <row r="38" spans="1:85" x14ac:dyDescent="0.2">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row>
    <row r="39" spans="1:85" x14ac:dyDescent="0.2">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row>
    <row r="40" spans="1:85" x14ac:dyDescent="0.2">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row>
    <row r="41" spans="1:85" x14ac:dyDescent="0.2">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row>
    <row r="42" spans="1:85" x14ac:dyDescent="0.2">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row>
    <row r="43" spans="1:85" x14ac:dyDescent="0.2">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row>
    <row r="44" spans="1:85" x14ac:dyDescent="0.2">
      <c r="A44" s="9"/>
      <c r="B44" s="9"/>
      <c r="C44" s="9"/>
      <c r="D44" s="9"/>
      <c r="E44" s="9"/>
      <c r="F44" s="9"/>
      <c r="G44" s="9"/>
      <c r="H44" s="9"/>
      <c r="I44" s="9"/>
      <c r="J44" s="9"/>
      <c r="K44" s="9"/>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row>
    <row r="45" spans="1:85" x14ac:dyDescent="0.2">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row>
    <row r="46" spans="1:85" x14ac:dyDescent="0.2">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row>
    <row r="47" spans="1:85" x14ac:dyDescent="0.2">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row>
    <row r="48" spans="1:85" x14ac:dyDescent="0.2">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row>
    <row r="49" spans="1:85" x14ac:dyDescent="0.2">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row>
    <row r="50" spans="1:85" x14ac:dyDescent="0.2">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row>
    <row r="51" spans="1:85"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row>
    <row r="52" spans="1:85" x14ac:dyDescent="0.2">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row>
    <row r="53" spans="1:85" x14ac:dyDescent="0.2">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row>
    <row r="54" spans="1:85" x14ac:dyDescent="0.2">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row>
    <row r="55" spans="1:85" x14ac:dyDescent="0.2">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row>
    <row r="56" spans="1:85" x14ac:dyDescent="0.2">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row>
    <row r="57" spans="1:85" x14ac:dyDescent="0.2">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row>
    <row r="58" spans="1:85" x14ac:dyDescent="0.2">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row>
    <row r="59" spans="1:85" x14ac:dyDescent="0.2">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row>
    <row r="60" spans="1:85" x14ac:dyDescent="0.2">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row>
    <row r="61" spans="1:85" x14ac:dyDescent="0.2">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row>
    <row r="62" spans="1:85"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row>
    <row r="63" spans="1:85" x14ac:dyDescent="0.2">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row>
    <row r="64" spans="1:85"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row>
    <row r="65" spans="1:85" x14ac:dyDescent="0.2">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row>
    <row r="66" spans="1:85" x14ac:dyDescent="0.2">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row>
    <row r="67" spans="1:85" x14ac:dyDescent="0.2">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row>
    <row r="68" spans="1:85" x14ac:dyDescent="0.2">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row>
    <row r="69" spans="1:85" x14ac:dyDescent="0.2">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row>
    <row r="70" spans="1:85" x14ac:dyDescent="0.2">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row>
    <row r="71" spans="1:85" x14ac:dyDescent="0.2">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row>
    <row r="72" spans="1:85" x14ac:dyDescent="0.2">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row>
    <row r="73" spans="1:85" x14ac:dyDescent="0.2">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row>
    <row r="74" spans="1:85" x14ac:dyDescent="0.2">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row>
    <row r="75" spans="1:85" x14ac:dyDescent="0.2">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row>
    <row r="76" spans="1:85" x14ac:dyDescent="0.2">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row>
    <row r="77" spans="1:85" x14ac:dyDescent="0.2">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row>
    <row r="78" spans="1:85" x14ac:dyDescent="0.2">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row>
    <row r="79" spans="1:85" x14ac:dyDescent="0.2">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row>
    <row r="80" spans="1:85" x14ac:dyDescent="0.2">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row>
    <row r="81" spans="1:85" x14ac:dyDescent="0.2">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row>
    <row r="82" spans="1:85" x14ac:dyDescent="0.2">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row>
    <row r="83" spans="1:85" x14ac:dyDescent="0.2">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row>
    <row r="84" spans="1:85" x14ac:dyDescent="0.2">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row>
    <row r="85" spans="1:85" x14ac:dyDescent="0.2">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row>
    <row r="86" spans="1:85" x14ac:dyDescent="0.2">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row>
    <row r="87" spans="1:85" x14ac:dyDescent="0.2">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row>
    <row r="88" spans="1:85" x14ac:dyDescent="0.2">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row>
    <row r="89" spans="1:85" x14ac:dyDescent="0.2">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row>
    <row r="90" spans="1:85" x14ac:dyDescent="0.2">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row>
    <row r="91" spans="1:85" x14ac:dyDescent="0.2">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row>
    <row r="92" spans="1:85" x14ac:dyDescent="0.2">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row>
    <row r="93" spans="1:85" x14ac:dyDescent="0.2">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row>
    <row r="94" spans="1:85" x14ac:dyDescent="0.2">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row>
    <row r="95" spans="1:85" x14ac:dyDescent="0.2">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row>
    <row r="96" spans="1:85" x14ac:dyDescent="0.2">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row>
    <row r="97" spans="1:85" x14ac:dyDescent="0.2">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row>
    <row r="98" spans="1:85" x14ac:dyDescent="0.2">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row>
    <row r="99" spans="1:85" x14ac:dyDescent="0.2">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row>
    <row r="100" spans="1:85"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row>
    <row r="101" spans="1:85"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row>
    <row r="102" spans="1:85"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row>
    <row r="103" spans="1:85"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row>
    <row r="104" spans="1:85"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row>
    <row r="105" spans="1:85"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row>
    <row r="106" spans="1:85"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row>
    <row r="107" spans="1:85"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row>
    <row r="108" spans="1:85"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row>
    <row r="109" spans="1:85"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row>
    <row r="110" spans="1:85"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row>
    <row r="111" spans="1:85"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row>
    <row r="112" spans="1:85"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row>
    <row r="113" spans="1:85"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row>
    <row r="114" spans="1:85"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row>
    <row r="115" spans="1:85"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row>
    <row r="116" spans="1:85"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row>
    <row r="117" spans="1:85"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row>
    <row r="118" spans="1:85"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row>
    <row r="119" spans="1:85"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row>
    <row r="120" spans="1:85"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row>
    <row r="121" spans="1:85"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row>
    <row r="122" spans="1:85"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row>
    <row r="123" spans="1:85"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row>
    <row r="124" spans="1:85"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row>
    <row r="125" spans="1:85"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row>
    <row r="126" spans="1:85"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row>
    <row r="127" spans="1:85"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row>
    <row r="128" spans="1:85" x14ac:dyDescent="0.2">
      <c r="A128" s="6"/>
      <c r="B128" s="6"/>
      <c r="C128" s="6"/>
      <c r="D128" s="6"/>
      <c r="E128" s="6"/>
      <c r="F128" s="6"/>
      <c r="G128" s="6"/>
      <c r="H128" s="6"/>
      <c r="I128" s="6"/>
      <c r="J128" s="6"/>
      <c r="K128" s="6"/>
    </row>
    <row r="129" spans="1:11" x14ac:dyDescent="0.2">
      <c r="A129" s="6"/>
      <c r="B129" s="6"/>
      <c r="C129" s="6"/>
      <c r="D129" s="6"/>
      <c r="E129" s="6"/>
      <c r="F129" s="6"/>
      <c r="G129" s="6"/>
      <c r="H129" s="6"/>
      <c r="I129" s="6"/>
      <c r="J129" s="6"/>
      <c r="K129" s="6"/>
    </row>
    <row r="130" spans="1:11" x14ac:dyDescent="0.2">
      <c r="A130" s="6"/>
      <c r="B130" s="6"/>
      <c r="C130" s="6"/>
      <c r="D130" s="6"/>
      <c r="E130" s="6"/>
      <c r="F130" s="6"/>
      <c r="G130" s="6"/>
      <c r="H130" s="6"/>
      <c r="I130" s="6"/>
      <c r="J130" s="6"/>
      <c r="K130" s="6"/>
    </row>
    <row r="131" spans="1:11" x14ac:dyDescent="0.2">
      <c r="A131" s="6"/>
      <c r="B131" s="6"/>
      <c r="C131" s="6"/>
      <c r="D131" s="6"/>
      <c r="E131" s="6"/>
      <c r="F131" s="6"/>
      <c r="G131" s="6"/>
      <c r="H131" s="6"/>
      <c r="I131" s="6"/>
      <c r="J131" s="6"/>
      <c r="K131" s="6"/>
    </row>
    <row r="132" spans="1:11" x14ac:dyDescent="0.2">
      <c r="A132" s="6"/>
      <c r="B132" s="6"/>
      <c r="C132" s="6"/>
      <c r="D132" s="6"/>
      <c r="E132" s="6"/>
      <c r="F132" s="6"/>
      <c r="G132" s="6"/>
      <c r="H132" s="6"/>
      <c r="I132" s="6"/>
      <c r="J132" s="6"/>
      <c r="K132" s="6"/>
    </row>
    <row r="133" spans="1:11" x14ac:dyDescent="0.2">
      <c r="A133" s="6"/>
      <c r="B133" s="6"/>
      <c r="C133" s="6"/>
      <c r="D133" s="6"/>
      <c r="E133" s="6"/>
      <c r="F133" s="6"/>
      <c r="G133" s="6"/>
      <c r="H133" s="6"/>
      <c r="I133" s="6"/>
      <c r="J133" s="6"/>
      <c r="K133" s="6"/>
    </row>
    <row r="134" spans="1:11" x14ac:dyDescent="0.2">
      <c r="A134" s="6"/>
      <c r="B134" s="6"/>
      <c r="C134" s="6"/>
      <c r="D134" s="6"/>
      <c r="E134" s="6"/>
      <c r="F134" s="6"/>
      <c r="G134" s="6"/>
      <c r="H134" s="6"/>
      <c r="I134" s="6"/>
      <c r="J134" s="6"/>
      <c r="K134" s="6"/>
    </row>
    <row r="135" spans="1:11" x14ac:dyDescent="0.2">
      <c r="A135" s="6"/>
      <c r="B135" s="6"/>
      <c r="C135" s="6"/>
      <c r="D135" s="6"/>
      <c r="E135" s="6"/>
      <c r="F135" s="6"/>
      <c r="G135" s="6"/>
      <c r="H135" s="6"/>
      <c r="I135" s="6"/>
      <c r="J135" s="6"/>
      <c r="K135" s="6"/>
    </row>
    <row r="136" spans="1:11" x14ac:dyDescent="0.2">
      <c r="A136" s="6"/>
      <c r="B136" s="6"/>
      <c r="C136" s="6"/>
      <c r="D136" s="6"/>
      <c r="E136" s="6"/>
      <c r="F136" s="6"/>
      <c r="G136" s="6"/>
      <c r="H136" s="6"/>
      <c r="I136" s="6"/>
      <c r="J136" s="6"/>
      <c r="K136" s="6"/>
    </row>
    <row r="137" spans="1:11" x14ac:dyDescent="0.2">
      <c r="A137" s="6"/>
      <c r="B137" s="6"/>
      <c r="C137" s="6"/>
      <c r="D137" s="6"/>
      <c r="E137" s="6"/>
      <c r="F137" s="6"/>
      <c r="G137" s="6"/>
      <c r="H137" s="6"/>
      <c r="I137" s="6"/>
      <c r="J137" s="6"/>
      <c r="K137" s="6"/>
    </row>
    <row r="138" spans="1:11" x14ac:dyDescent="0.2">
      <c r="A138" s="6"/>
      <c r="B138" s="6"/>
      <c r="C138" s="6"/>
      <c r="D138" s="6"/>
      <c r="E138" s="6"/>
      <c r="F138" s="6"/>
      <c r="G138" s="6"/>
      <c r="H138" s="6"/>
      <c r="I138" s="6"/>
      <c r="J138" s="6"/>
      <c r="K138" s="6"/>
    </row>
    <row r="139" spans="1:11" x14ac:dyDescent="0.2">
      <c r="A139" s="6"/>
      <c r="B139" s="6"/>
      <c r="C139" s="6"/>
      <c r="D139" s="6"/>
      <c r="E139" s="6"/>
      <c r="F139" s="6"/>
      <c r="G139" s="6"/>
      <c r="H139" s="6"/>
      <c r="I139" s="6"/>
      <c r="J139" s="6"/>
      <c r="K139" s="6"/>
    </row>
    <row r="140" spans="1:11" x14ac:dyDescent="0.2">
      <c r="A140" s="6"/>
      <c r="B140" s="6"/>
      <c r="C140" s="6"/>
      <c r="D140" s="6"/>
      <c r="E140" s="6"/>
      <c r="F140" s="6"/>
      <c r="G140" s="6"/>
      <c r="H140" s="6"/>
      <c r="I140" s="6"/>
      <c r="J140" s="6"/>
      <c r="K140" s="6"/>
    </row>
    <row r="141" spans="1:11" x14ac:dyDescent="0.2">
      <c r="A141" s="6"/>
      <c r="B141" s="6"/>
      <c r="C141" s="6"/>
      <c r="D141" s="6"/>
      <c r="E141" s="6"/>
      <c r="F141" s="6"/>
      <c r="G141" s="6"/>
      <c r="H141" s="6"/>
      <c r="I141" s="6"/>
      <c r="J141" s="6"/>
      <c r="K141" s="6"/>
    </row>
  </sheetData>
  <mergeCells count="12">
    <mergeCell ref="A29:A30"/>
    <mergeCell ref="B29:K33"/>
    <mergeCell ref="B36:K36"/>
    <mergeCell ref="B28:D28"/>
    <mergeCell ref="A2:K2"/>
    <mergeCell ref="A4:K4"/>
    <mergeCell ref="A8:K8"/>
    <mergeCell ref="A10:K10"/>
    <mergeCell ref="A24:K24"/>
    <mergeCell ref="A12:K15"/>
    <mergeCell ref="A5:K5"/>
    <mergeCell ref="A17:I22"/>
  </mergeCells>
  <hyperlinks>
    <hyperlink ref="B35" r:id="rId1" xr:uid="{00000000-0004-0000-0100-000000000000}"/>
    <hyperlink ref="B36:C36" r:id="rId2" display="ahdb.org.uk" xr:uid="{00000000-0004-0000-0100-000001000000}"/>
    <hyperlink ref="B28" r:id="rId3" display="https://ahdb.org.uk/market-intelligence-data-and-analysis-team" xr:uid="{95B95B50-1E0A-4BD4-BF35-5E79B18D7E8B}"/>
    <hyperlink ref="B28:D28" r:id="rId4" display="Data and Analysis Team" xr:uid="{A7444C9D-E203-46F4-AE20-7F560197D561}"/>
  </hyperlinks>
  <pageMargins left="0.7" right="0.7" top="0.75" bottom="0.75" header="0.3" footer="0.3"/>
  <pageSetup paperSize="9" orientation="portrait"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N17"/>
  <sheetViews>
    <sheetView zoomScale="130" zoomScaleNormal="130" workbookViewId="0">
      <selection activeCell="I2" sqref="I2:N17"/>
    </sheetView>
  </sheetViews>
  <sheetFormatPr defaultColWidth="9.140625" defaultRowHeight="12.75" x14ac:dyDescent="0.2"/>
  <cols>
    <col min="1" max="1" width="9.140625" style="3"/>
    <col min="2" max="2" width="11.7109375" style="3" customWidth="1"/>
    <col min="3" max="7" width="9.7109375" style="3" customWidth="1"/>
    <col min="8" max="8" width="9.140625" style="3"/>
    <col min="9" max="9" width="11.7109375" style="3" customWidth="1"/>
    <col min="10" max="12" width="9.7109375" style="3" customWidth="1"/>
    <col min="13" max="16384" width="9.140625" style="3"/>
  </cols>
  <sheetData>
    <row r="2" spans="2:14" ht="15.75" x14ac:dyDescent="0.25">
      <c r="B2" s="29" t="s">
        <v>20</v>
      </c>
      <c r="C2" s="34"/>
      <c r="D2" s="34"/>
      <c r="E2" s="34"/>
      <c r="F2" s="34"/>
      <c r="G2" s="34"/>
      <c r="H2" s="34"/>
      <c r="I2" s="29" t="s">
        <v>29</v>
      </c>
      <c r="J2" s="34"/>
      <c r="K2" s="34"/>
      <c r="L2" s="34"/>
    </row>
    <row r="3" spans="2:14" ht="15.75" x14ac:dyDescent="0.2">
      <c r="B3" s="41" t="s">
        <v>31</v>
      </c>
      <c r="C3" s="30">
        <f>IF(Bactoscan!R9=0,"",Bactoscan!R9)</f>
        <v>2018</v>
      </c>
      <c r="D3" s="30">
        <f>IF(Bactoscan!S9=0,"",Bactoscan!S9)</f>
        <v>2019</v>
      </c>
      <c r="E3" s="30">
        <f>IF(Bactoscan!T9=0,"",Bactoscan!T9)</f>
        <v>2020</v>
      </c>
      <c r="F3" s="30">
        <f>IF(Bactoscan!U9=0,"",Bactoscan!U9)</f>
        <v>2021</v>
      </c>
      <c r="G3" s="68">
        <v>2022</v>
      </c>
      <c r="H3" s="40"/>
      <c r="I3" s="41" t="s">
        <v>31</v>
      </c>
      <c r="J3" s="30">
        <f>IF(SCC!R9=0,"",SCC!R9)</f>
        <v>2018</v>
      </c>
      <c r="K3" s="30">
        <f>IF(SCC!S9=0,"",SCC!S9)</f>
        <v>2019</v>
      </c>
      <c r="L3" s="30">
        <f>IF(SCC!T9=0,"",SCC!T9)</f>
        <v>2020</v>
      </c>
      <c r="M3" s="30">
        <f>IF(SCC!U9=0,"",SCC!U9)</f>
        <v>2021</v>
      </c>
      <c r="N3" s="30">
        <f>IF(SCC!V9=0,"",SCC!V9)</f>
        <v>2022</v>
      </c>
    </row>
    <row r="4" spans="2:14" ht="15" x14ac:dyDescent="0.2">
      <c r="B4" s="31" t="s">
        <v>8</v>
      </c>
      <c r="C4" s="36">
        <f>IF(Bactoscan!R10=0,"",Bactoscan!R10)</f>
        <v>26</v>
      </c>
      <c r="D4" s="36">
        <f>IF(Bactoscan!S10=0,"",Bactoscan!S10)</f>
        <v>26</v>
      </c>
      <c r="E4" s="36">
        <f>IF(Bactoscan!T10=0,"",Bactoscan!T10)</f>
        <v>29</v>
      </c>
      <c r="F4" s="36">
        <f>IF(Bactoscan!U10=0,"",Bactoscan!U10)</f>
        <v>25</v>
      </c>
      <c r="G4" s="36">
        <f>IF(Bactoscan!V10=0,"",Bactoscan!V10)</f>
        <v>26</v>
      </c>
      <c r="H4" s="34"/>
      <c r="I4" s="31" t="s">
        <v>8</v>
      </c>
      <c r="J4" s="36">
        <f>IF(SCC!R10=0,"",SCC!R10)</f>
        <v>149</v>
      </c>
      <c r="K4" s="36">
        <f>IF(SCC!S10=0,"",SCC!S10)</f>
        <v>152</v>
      </c>
      <c r="L4" s="36">
        <f>IF(SCC!T10=0,"",SCC!T10)</f>
        <v>159</v>
      </c>
      <c r="M4" s="36">
        <f>IF(SCC!U10=0,"",SCC!U10)</f>
        <v>156</v>
      </c>
      <c r="N4" s="36">
        <f>IF(SCC!V10=0,"",SCC!V10)</f>
        <v>150</v>
      </c>
    </row>
    <row r="5" spans="2:14" ht="15" x14ac:dyDescent="0.2">
      <c r="B5" s="32" t="s">
        <v>9</v>
      </c>
      <c r="C5" s="37">
        <f>IF(Bactoscan!R11=0,"",Bactoscan!R11)</f>
        <v>25</v>
      </c>
      <c r="D5" s="37">
        <f>IF(Bactoscan!S11=0,"",Bactoscan!S11)</f>
        <v>26</v>
      </c>
      <c r="E5" s="37">
        <f>IF(Bactoscan!T11=0,"",Bactoscan!T11)</f>
        <v>28</v>
      </c>
      <c r="F5" s="37">
        <f>IF(Bactoscan!U11=0,"",Bactoscan!U11)</f>
        <v>26</v>
      </c>
      <c r="G5" s="70"/>
      <c r="H5" s="34"/>
      <c r="I5" s="32" t="s">
        <v>9</v>
      </c>
      <c r="J5" s="37">
        <f>IF(SCC!R11=0,"",SCC!R11)</f>
        <v>149</v>
      </c>
      <c r="K5" s="37">
        <f>IF(SCC!S11=0,"",SCC!S11)</f>
        <v>155</v>
      </c>
      <c r="L5" s="37">
        <f>IF(SCC!T11=0,"",SCC!T11)</f>
        <v>160</v>
      </c>
      <c r="M5" s="37">
        <f>IF(SCC!U11=0,"",SCC!U11)</f>
        <v>156</v>
      </c>
      <c r="N5" s="37" t="str">
        <f>IF(SCC!V11=0,"",SCC!V11)</f>
        <v/>
      </c>
    </row>
    <row r="6" spans="2:14" ht="15" x14ac:dyDescent="0.2">
      <c r="B6" s="31" t="s">
        <v>10</v>
      </c>
      <c r="C6" s="36">
        <f>IF(Bactoscan!R12=0,"",Bactoscan!R12)</f>
        <v>27</v>
      </c>
      <c r="D6" s="36">
        <f>IF(Bactoscan!S12=0,"",Bactoscan!S12)</f>
        <v>26</v>
      </c>
      <c r="E6" s="36">
        <f>IF(Bactoscan!T12=0,"",Bactoscan!T12)</f>
        <v>28</v>
      </c>
      <c r="F6" s="36">
        <f>IF(Bactoscan!U12=0,"",Bactoscan!U12)</f>
        <v>26</v>
      </c>
      <c r="G6" s="69"/>
      <c r="H6" s="34"/>
      <c r="I6" s="31" t="s">
        <v>10</v>
      </c>
      <c r="J6" s="36">
        <f>IF(SCC!R12=0,"",SCC!R12)</f>
        <v>153</v>
      </c>
      <c r="K6" s="36">
        <f>IF(SCC!S12=0,"",SCC!S12)</f>
        <v>157</v>
      </c>
      <c r="L6" s="36">
        <f>IF(SCC!T12=0,"",SCC!T12)</f>
        <v>161</v>
      </c>
      <c r="M6" s="36">
        <f>IF(SCC!U12=0,"",SCC!U12)</f>
        <v>157</v>
      </c>
      <c r="N6" s="36" t="str">
        <f>IF(SCC!V12=0,"",SCC!V12)</f>
        <v/>
      </c>
    </row>
    <row r="7" spans="2:14" ht="15" x14ac:dyDescent="0.2">
      <c r="B7" s="32" t="s">
        <v>11</v>
      </c>
      <c r="C7" s="37">
        <f>IF(Bactoscan!R13=0,"",Bactoscan!R13)</f>
        <v>29</v>
      </c>
      <c r="D7" s="37">
        <f>IF(Bactoscan!S13=0,"",Bactoscan!S13)</f>
        <v>26</v>
      </c>
      <c r="E7" s="37">
        <f>IF(Bactoscan!T13=0,"",Bactoscan!T13)</f>
        <v>28</v>
      </c>
      <c r="F7" s="37">
        <f>IF(Bactoscan!U13=0,"",Bactoscan!U13)</f>
        <v>25</v>
      </c>
      <c r="G7" s="70"/>
      <c r="H7" s="34"/>
      <c r="I7" s="32" t="s">
        <v>11</v>
      </c>
      <c r="J7" s="37">
        <f>IF(SCC!R13=0,"",SCC!R13)</f>
        <v>156</v>
      </c>
      <c r="K7" s="37">
        <f>IF(SCC!S13=0,"",SCC!S13)</f>
        <v>160</v>
      </c>
      <c r="L7" s="37">
        <f>IF(SCC!T13=0,"",SCC!T13)</f>
        <v>162</v>
      </c>
      <c r="M7" s="37">
        <f>IF(SCC!U13=0,"",SCC!U13)</f>
        <v>158</v>
      </c>
      <c r="N7" s="37" t="str">
        <f>IF(SCC!V13=0,"",SCC!V13)</f>
        <v/>
      </c>
    </row>
    <row r="8" spans="2:14" ht="15" x14ac:dyDescent="0.2">
      <c r="B8" s="31" t="s">
        <v>0</v>
      </c>
      <c r="C8" s="36">
        <f>IF(Bactoscan!R14=0,"",Bactoscan!R14)</f>
        <v>26</v>
      </c>
      <c r="D8" s="36">
        <f>IF(Bactoscan!S14=0,"",Bactoscan!S14)</f>
        <v>23</v>
      </c>
      <c r="E8" s="36">
        <f>IF(Bactoscan!T14=0,"",Bactoscan!T14)</f>
        <v>27</v>
      </c>
      <c r="F8" s="36">
        <f>IF(Bactoscan!U14=0,"",Bactoscan!U14)</f>
        <v>24</v>
      </c>
      <c r="G8" s="69"/>
      <c r="H8" s="34"/>
      <c r="I8" s="31" t="s">
        <v>0</v>
      </c>
      <c r="J8" s="36">
        <f>IF(SCC!R14=0,"",SCC!R14)</f>
        <v>160</v>
      </c>
      <c r="K8" s="36">
        <f>IF(SCC!S14=0,"",SCC!S14)</f>
        <v>161</v>
      </c>
      <c r="L8" s="36">
        <f>IF(SCC!T14=0,"",SCC!T14)</f>
        <v>161</v>
      </c>
      <c r="M8" s="36">
        <f>IF(SCC!U14=0,"",SCC!U14)</f>
        <v>159</v>
      </c>
      <c r="N8" s="36" t="str">
        <f>IF(SCC!V14=0,"",SCC!V14)</f>
        <v/>
      </c>
    </row>
    <row r="9" spans="2:14" ht="15" x14ac:dyDescent="0.2">
      <c r="B9" s="32" t="s">
        <v>1</v>
      </c>
      <c r="C9" s="37">
        <f>IF(Bactoscan!R15=0,"",Bactoscan!R15)</f>
        <v>26</v>
      </c>
      <c r="D9" s="37">
        <f>IF(Bactoscan!S15=0,"",Bactoscan!S15)</f>
        <v>23</v>
      </c>
      <c r="E9" s="37">
        <f>IF(Bactoscan!T15=0,"",Bactoscan!T15)</f>
        <v>24</v>
      </c>
      <c r="F9" s="37">
        <f>IF(Bactoscan!U15=0,"",Bactoscan!U15)</f>
        <v>25</v>
      </c>
      <c r="G9" s="70"/>
      <c r="H9" s="34"/>
      <c r="I9" s="32" t="s">
        <v>1</v>
      </c>
      <c r="J9" s="37">
        <f>IF(SCC!R15=0,"",SCC!R15)</f>
        <v>164</v>
      </c>
      <c r="K9" s="37">
        <f>IF(SCC!S15=0,"",SCC!S15)</f>
        <v>165</v>
      </c>
      <c r="L9" s="37">
        <f>IF(SCC!T15=0,"",SCC!T15)</f>
        <v>161</v>
      </c>
      <c r="M9" s="37">
        <f>IF(SCC!U15=0,"",SCC!U15)</f>
        <v>162</v>
      </c>
      <c r="N9" s="37" t="str">
        <f>IF(SCC!V15=0,"",SCC!V15)</f>
        <v/>
      </c>
    </row>
    <row r="10" spans="2:14" ht="15" x14ac:dyDescent="0.2">
      <c r="B10" s="31" t="s">
        <v>2</v>
      </c>
      <c r="C10" s="36">
        <f>IF(Bactoscan!R16=0,"",Bactoscan!R16)</f>
        <v>27</v>
      </c>
      <c r="D10" s="36">
        <f>IF(Bactoscan!S16=0,"",Bactoscan!S16)</f>
        <v>26</v>
      </c>
      <c r="E10" s="36">
        <f>IF(Bactoscan!T16=0,"",Bactoscan!T16)</f>
        <v>24</v>
      </c>
      <c r="F10" s="36">
        <f>IF(Bactoscan!U16=0,"",Bactoscan!U16)</f>
        <v>25</v>
      </c>
      <c r="G10" s="69"/>
      <c r="H10" s="34"/>
      <c r="I10" s="31" t="s">
        <v>2</v>
      </c>
      <c r="J10" s="36">
        <f>IF(SCC!R16=0,"",SCC!R16)</f>
        <v>171</v>
      </c>
      <c r="K10" s="36">
        <f>IF(SCC!S16=0,"",SCC!S16)</f>
        <v>171</v>
      </c>
      <c r="L10" s="36">
        <f>IF(SCC!T16=0,"",SCC!T16)</f>
        <v>166</v>
      </c>
      <c r="M10" s="36">
        <f>IF(SCC!U16=0,"",SCC!U16)</f>
        <v>166</v>
      </c>
      <c r="N10" s="36" t="str">
        <f>IF(SCC!V16=0,"",SCC!V16)</f>
        <v/>
      </c>
    </row>
    <row r="11" spans="2:14" ht="15" x14ac:dyDescent="0.2">
      <c r="B11" s="32" t="s">
        <v>3</v>
      </c>
      <c r="C11" s="37">
        <f>IF(Bactoscan!R17=0,"",Bactoscan!R17)</f>
        <v>28</v>
      </c>
      <c r="D11" s="37">
        <f>IF(Bactoscan!S17=0,"",Bactoscan!S17)</f>
        <v>27</v>
      </c>
      <c r="E11" s="37">
        <f>IF(Bactoscan!T17=0,"",Bactoscan!T17)</f>
        <v>26</v>
      </c>
      <c r="F11" s="37">
        <f>IF(Bactoscan!U17=0,"",Bactoscan!U17)</f>
        <v>27</v>
      </c>
      <c r="G11" s="70"/>
      <c r="H11" s="34"/>
      <c r="I11" s="32" t="s">
        <v>3</v>
      </c>
      <c r="J11" s="37">
        <f>IF(SCC!R17=0,"",SCC!R17)</f>
        <v>178</v>
      </c>
      <c r="K11" s="37">
        <f>IF(SCC!S17=0,"",SCC!S17)</f>
        <v>180</v>
      </c>
      <c r="L11" s="37">
        <f>IF(SCC!T17=0,"",SCC!T17)</f>
        <v>174</v>
      </c>
      <c r="M11" s="37">
        <f>IF(SCC!U17=0,"",SCC!U17)</f>
        <v>177</v>
      </c>
      <c r="N11" s="37" t="str">
        <f>IF(SCC!V17=0,"",SCC!V17)</f>
        <v/>
      </c>
    </row>
    <row r="12" spans="2:14" ht="15" x14ac:dyDescent="0.2">
      <c r="B12" s="31" t="s">
        <v>4</v>
      </c>
      <c r="C12" s="36">
        <f>IF(Bactoscan!R18=0,"",Bactoscan!R18)</f>
        <v>27</v>
      </c>
      <c r="D12" s="36">
        <f>IF(Bactoscan!S18=0,"",Bactoscan!S18)</f>
        <v>28</v>
      </c>
      <c r="E12" s="36">
        <f>IF(Bactoscan!T18=0,"",Bactoscan!T18)</f>
        <v>27</v>
      </c>
      <c r="F12" s="36">
        <f>IF(Bactoscan!U18=0,"",Bactoscan!U18)</f>
        <v>28</v>
      </c>
      <c r="G12" s="69"/>
      <c r="H12" s="34"/>
      <c r="I12" s="31" t="s">
        <v>4</v>
      </c>
      <c r="J12" s="36">
        <f>IF(SCC!R18=0,"",SCC!R18)</f>
        <v>177</v>
      </c>
      <c r="K12" s="36">
        <f>IF(SCC!S18=0,"",SCC!S18)</f>
        <v>180</v>
      </c>
      <c r="L12" s="36">
        <f>IF(SCC!T18=0,"",SCC!T18)</f>
        <v>176</v>
      </c>
      <c r="M12" s="36">
        <f>IF(SCC!U18=0,"",SCC!U18)</f>
        <v>179</v>
      </c>
      <c r="N12" s="36" t="str">
        <f>IF(SCC!V18=0,"",SCC!V18)</f>
        <v/>
      </c>
    </row>
    <row r="13" spans="2:14" ht="15" x14ac:dyDescent="0.2">
      <c r="B13" s="32" t="s">
        <v>5</v>
      </c>
      <c r="C13" s="37">
        <f>IF(Bactoscan!R19=0,"",Bactoscan!R19)</f>
        <v>27</v>
      </c>
      <c r="D13" s="37">
        <f>IF(Bactoscan!S19=0,"",Bactoscan!S19)</f>
        <v>26</v>
      </c>
      <c r="E13" s="37">
        <f>IF(Bactoscan!T19=0,"",Bactoscan!T19)</f>
        <v>25</v>
      </c>
      <c r="F13" s="37">
        <f>IF(Bactoscan!U19=0,"",Bactoscan!U19)</f>
        <v>28</v>
      </c>
      <c r="G13" s="70"/>
      <c r="H13" s="34"/>
      <c r="I13" s="32" t="s">
        <v>5</v>
      </c>
      <c r="J13" s="37">
        <f>IF(SCC!R19=0,"",SCC!R19)</f>
        <v>168</v>
      </c>
      <c r="K13" s="37">
        <f>IF(SCC!S19=0,"",SCC!S19)</f>
        <v>172</v>
      </c>
      <c r="L13" s="37">
        <f>IF(SCC!T19=0,"",SCC!T19)</f>
        <v>171</v>
      </c>
      <c r="M13" s="37">
        <f>IF(SCC!U19=0,"",SCC!U19)</f>
        <v>176</v>
      </c>
      <c r="N13" s="37" t="str">
        <f>IF(SCC!V19=0,"",SCC!V19)</f>
        <v/>
      </c>
    </row>
    <row r="14" spans="2:14" ht="15" x14ac:dyDescent="0.2">
      <c r="B14" s="31" t="s">
        <v>6</v>
      </c>
      <c r="C14" s="36">
        <f>IF(Bactoscan!R20=0,"",Bactoscan!R20)</f>
        <v>28</v>
      </c>
      <c r="D14" s="36">
        <f>IF(Bactoscan!S20=0,"",Bactoscan!S20)</f>
        <v>30</v>
      </c>
      <c r="E14" s="36">
        <f>IF(Bactoscan!T20=0,"",Bactoscan!T20)</f>
        <v>27</v>
      </c>
      <c r="F14" s="36">
        <f>IF(Bactoscan!U20=0,"",Bactoscan!U20)</f>
        <v>29</v>
      </c>
      <c r="G14" s="69"/>
      <c r="H14" s="34"/>
      <c r="I14" s="31" t="s">
        <v>6</v>
      </c>
      <c r="J14" s="36">
        <f>IF(SCC!R20=0,"",SCC!R20)</f>
        <v>157</v>
      </c>
      <c r="K14" s="36">
        <f>IF(SCC!S20=0,"",SCC!S20)</f>
        <v>165</v>
      </c>
      <c r="L14" s="36">
        <f>IF(SCC!T20=0,"",SCC!T20)</f>
        <v>162</v>
      </c>
      <c r="M14" s="36">
        <f>IF(SCC!U20=0,"",SCC!U20)</f>
        <v>170</v>
      </c>
      <c r="N14" s="36" t="str">
        <f>IF(SCC!V20=0,"",SCC!V20)</f>
        <v/>
      </c>
    </row>
    <row r="15" spans="2:14" ht="15" x14ac:dyDescent="0.2">
      <c r="B15" s="32" t="s">
        <v>7</v>
      </c>
      <c r="C15" s="37">
        <f>IF(Bactoscan!R21=0,"",Bactoscan!R21)</f>
        <v>29</v>
      </c>
      <c r="D15" s="37">
        <f>IF(Bactoscan!S21=0,"",Bactoscan!S21)</f>
        <v>30</v>
      </c>
      <c r="E15" s="37">
        <f>IF(Bactoscan!T21=0,"",Bactoscan!T21)</f>
        <v>26</v>
      </c>
      <c r="F15" s="37">
        <f>IF(Bactoscan!U21=0,"",Bactoscan!U21)</f>
        <v>28</v>
      </c>
      <c r="G15" s="70"/>
      <c r="H15" s="34"/>
      <c r="I15" s="32" t="s">
        <v>7</v>
      </c>
      <c r="J15" s="37">
        <f>IF(SCC!R21=0,"",SCC!R21)</f>
        <v>152</v>
      </c>
      <c r="K15" s="37">
        <f>IF(SCC!S21=0,"",SCC!S21)</f>
        <v>160</v>
      </c>
      <c r="L15" s="37">
        <f>IF(SCC!T21=0,"",SCC!T21)</f>
        <v>157</v>
      </c>
      <c r="M15" s="37">
        <f>IF(SCC!U21=0,"",SCC!U21)</f>
        <v>154</v>
      </c>
      <c r="N15" s="37" t="str">
        <f>IF(SCC!V21=0,"",SCC!V21)</f>
        <v/>
      </c>
    </row>
    <row r="16" spans="2:14" ht="19.5" customHeight="1" x14ac:dyDescent="0.2">
      <c r="B16" s="33" t="s">
        <v>12</v>
      </c>
      <c r="C16" s="38">
        <f>IF(Bactoscan!R22=0,"",Bactoscan!R22)</f>
        <v>27.083333333333332</v>
      </c>
      <c r="D16" s="38">
        <f>IF(Bactoscan!S22=0,"",Bactoscan!S22)</f>
        <v>26.416666666666668</v>
      </c>
      <c r="E16" s="38">
        <f>IF(Bactoscan!T22=0,"",Bactoscan!T22)</f>
        <v>26.583333333333332</v>
      </c>
      <c r="F16" s="38">
        <f>IF(Bactoscan!U22=0,"",Bactoscan!U22)</f>
        <v>26.333333333333332</v>
      </c>
      <c r="G16" s="71"/>
      <c r="H16" s="35"/>
      <c r="I16" s="33" t="s">
        <v>12</v>
      </c>
      <c r="J16" s="38">
        <f>IF(SCC!R22=0,"",SCC!R22)</f>
        <v>161.16666666666666</v>
      </c>
      <c r="K16" s="38">
        <f>IF(SCC!S22=0,"",SCC!S22)</f>
        <v>164.83333333333334</v>
      </c>
      <c r="L16" s="38">
        <f>IF(SCC!T22=0,"",SCC!T22)</f>
        <v>164.16666666666666</v>
      </c>
      <c r="M16" s="38">
        <f>IF(SCC!U22=0,"",SCC!U22)</f>
        <v>164.16666666666666</v>
      </c>
      <c r="N16" s="38" t="str">
        <f>IF(SCC!V22=0,"",SCC!V22)</f>
        <v/>
      </c>
    </row>
    <row r="17" spans="2:12" ht="15" x14ac:dyDescent="0.2">
      <c r="B17" s="39" t="s">
        <v>30</v>
      </c>
      <c r="C17" s="34"/>
      <c r="D17" s="34"/>
      <c r="E17" s="34"/>
      <c r="F17" s="34"/>
      <c r="G17" s="34"/>
      <c r="H17" s="34"/>
      <c r="I17" s="39" t="s">
        <v>30</v>
      </c>
      <c r="J17" s="34"/>
      <c r="K17" s="34"/>
      <c r="L17" s="3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Bactoscan</vt:lpstr>
      <vt:lpstr>SCC</vt:lpstr>
      <vt:lpstr>Protein</vt:lpstr>
      <vt:lpstr>Butterfat</vt:lpstr>
      <vt:lpstr>FPD</vt:lpstr>
      <vt:lpstr>Charts</vt:lpstr>
      <vt:lpstr>Disclaimer and notes</vt:lpstr>
      <vt:lpstr>Tables (HIDE)</vt:lpstr>
    </vt:vector>
  </TitlesOfParts>
  <Company>MDC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c:creator>
  <cp:lastModifiedBy>Ian Horton</cp:lastModifiedBy>
  <dcterms:created xsi:type="dcterms:W3CDTF">2001-07-09T10:04:04Z</dcterms:created>
  <dcterms:modified xsi:type="dcterms:W3CDTF">2022-02-17T17:00:00Z</dcterms:modified>
</cp:coreProperties>
</file>